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210" windowWidth="19320" windowHeight="9855"/>
  </bookViews>
  <sheets>
    <sheet name="Instituciones" sheetId="1" r:id="rId1"/>
  </sheets>
  <definedNames>
    <definedName name="ClasificadorNU">#REF!</definedName>
  </definedNames>
  <calcPr calcId="14562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2" i="1"/>
  <c r="H93" i="1"/>
  <c r="H94" i="1"/>
  <c r="H95" i="1"/>
  <c r="H96" i="1"/>
  <c r="H97" i="1"/>
  <c r="H98" i="1"/>
  <c r="H99" i="1"/>
  <c r="H100" i="1"/>
  <c r="I85" i="1" l="1"/>
  <c r="I98" i="1" l="1"/>
  <c r="H8" i="1"/>
  <c r="I8" i="1" s="1"/>
  <c r="I46" i="1"/>
  <c r="I22" i="1"/>
  <c r="I66" i="1" l="1"/>
  <c r="I38" i="1" l="1"/>
  <c r="I37" i="1"/>
  <c r="I39" i="1"/>
  <c r="I41" i="1"/>
  <c r="I47" i="1"/>
  <c r="I51" i="1"/>
  <c r="I63" i="1"/>
  <c r="I67" i="1"/>
  <c r="I69" i="1"/>
  <c r="I75" i="1"/>
  <c r="I81" i="1"/>
  <c r="I83" i="1"/>
  <c r="I84" i="1"/>
  <c r="H101" i="1"/>
  <c r="I7" i="1"/>
  <c r="I9" i="1"/>
  <c r="I13" i="1"/>
  <c r="I14" i="1"/>
  <c r="I17" i="1"/>
  <c r="I18" i="1"/>
  <c r="I20" i="1"/>
  <c r="I21" i="1"/>
  <c r="I25" i="1"/>
  <c r="I26" i="1"/>
  <c r="I28" i="1"/>
  <c r="I29" i="1"/>
  <c r="I30" i="1"/>
  <c r="I32" i="1"/>
  <c r="I36" i="1"/>
  <c r="I40" i="1"/>
  <c r="I42" i="1"/>
  <c r="I44" i="1"/>
  <c r="I45" i="1"/>
  <c r="I49" i="1"/>
  <c r="I53" i="1"/>
  <c r="I56" i="1"/>
  <c r="I57" i="1"/>
  <c r="I58" i="1"/>
  <c r="I59" i="1"/>
  <c r="I60" i="1"/>
  <c r="I61" i="1"/>
  <c r="I65" i="1"/>
  <c r="I68" i="1"/>
  <c r="I71" i="1"/>
  <c r="I72" i="1"/>
  <c r="I73" i="1"/>
  <c r="I74" i="1"/>
  <c r="I76" i="1"/>
  <c r="I77" i="1"/>
  <c r="I78" i="1"/>
  <c r="I79" i="1"/>
  <c r="I82" i="1"/>
  <c r="I86" i="1"/>
  <c r="I87" i="1"/>
  <c r="I88" i="1"/>
  <c r="I89" i="1"/>
  <c r="I94" i="1"/>
  <c r="I95" i="1"/>
  <c r="I96" i="1"/>
  <c r="I97" i="1"/>
  <c r="I99" i="1"/>
  <c r="I100" i="1"/>
  <c r="H5" i="1"/>
  <c r="I5" i="1" s="1"/>
  <c r="H6" i="1"/>
  <c r="I6" i="1" s="1"/>
  <c r="H7" i="1"/>
  <c r="I31" i="1" l="1"/>
  <c r="H9" i="1"/>
  <c r="H10" i="1"/>
  <c r="I10" i="1" s="1"/>
  <c r="I12" i="1"/>
  <c r="I15" i="1"/>
  <c r="I16" i="1"/>
  <c r="I19" i="1"/>
  <c r="I23" i="1"/>
  <c r="I24" i="1"/>
  <c r="I27" i="1"/>
  <c r="I33" i="1"/>
  <c r="I34" i="1"/>
  <c r="I35" i="1"/>
  <c r="I43" i="1"/>
  <c r="I48" i="1"/>
  <c r="I50" i="1"/>
  <c r="I52" i="1"/>
  <c r="I54" i="1"/>
  <c r="I55" i="1"/>
  <c r="I62" i="1"/>
  <c r="I64" i="1"/>
  <c r="I70" i="1"/>
  <c r="I80" i="1"/>
  <c r="I90" i="1"/>
  <c r="I92" i="1"/>
  <c r="I93" i="1"/>
  <c r="I11" i="1"/>
</calcChain>
</file>

<file path=xl/sharedStrings.xml><?xml version="1.0" encoding="utf-8"?>
<sst xmlns="http://schemas.openxmlformats.org/spreadsheetml/2006/main" count="124" uniqueCount="123">
  <si>
    <t>Bienes</t>
  </si>
  <si>
    <t>Consejo Supremo Electoral</t>
  </si>
  <si>
    <t>Consejo Nacional de Universidades</t>
  </si>
  <si>
    <t>Asamblea Nacional de Nicaragua</t>
  </si>
  <si>
    <t>Banco Central de Nicaragua</t>
  </si>
  <si>
    <t>Carrera Administrativa Municipal</t>
  </si>
  <si>
    <t>Bluefields Indian and Caribbean University</t>
  </si>
  <si>
    <t>Comision de Apelacion del Servicio Civil</t>
  </si>
  <si>
    <t>Contraloría General de la República</t>
  </si>
  <si>
    <t>Correos de Nicaragua</t>
  </si>
  <si>
    <t>Corte Suprema de Justicia (Poder Judicial)</t>
  </si>
  <si>
    <t>Empresa Constructora Tres</t>
  </si>
  <si>
    <t>Empresa Nicaragüense de Importaciones</t>
  </si>
  <si>
    <t>Fondo Nacional de Desarrollo Forestal</t>
  </si>
  <si>
    <t>Fondo de Inversión Social de Emergencia</t>
  </si>
  <si>
    <t>Fondo de Mantenimiento Vial</t>
  </si>
  <si>
    <t>Empresa Nicaragüense del Petróleo</t>
  </si>
  <si>
    <t>Instituto Nacional Tecnológico</t>
  </si>
  <si>
    <t>Instituto contra el Alcoholismo y Drogadicción</t>
  </si>
  <si>
    <t>Dirección General de Ingresos</t>
  </si>
  <si>
    <t>Empresa Constructora Las Segovias</t>
  </si>
  <si>
    <t>Empresa de Administración de Aeropuertos Internacionales</t>
  </si>
  <si>
    <t>Dirección General de Servicios Aduaneros</t>
  </si>
  <si>
    <t>Instituto Nacional de Promoción de la Competencia</t>
  </si>
  <si>
    <t>Instituto Nacional de Información de Desarrollo</t>
  </si>
  <si>
    <t>Instituto Nicaragüense de Acueductos y Alcantarillados</t>
  </si>
  <si>
    <t>Instituto Nicaragüense de Deportes</t>
  </si>
  <si>
    <t>Instituto Nicaragüense de Energía</t>
  </si>
  <si>
    <t>Instituto Nicaragüense de Estudios Territoriales</t>
  </si>
  <si>
    <t>Instituto Nicaragüense de Fomento Cooperativo</t>
  </si>
  <si>
    <t>Instituto Nicaragüense de Fomento Municipal</t>
  </si>
  <si>
    <t>Instituto Nicaragüense de Seguridad Social</t>
  </si>
  <si>
    <t>Instituto Nicaragüense de Turismo</t>
  </si>
  <si>
    <t>Instituto Nicaragüense de la Pesca y Acuicultura</t>
  </si>
  <si>
    <t>Instituto de Protección y Sanidad Agropecuaria</t>
  </si>
  <si>
    <t>Ministerio de la Economía Familiar, Comunitaria, Cooperativay Asociativa</t>
  </si>
  <si>
    <t>Ministerio de Fomento, Industria y Comercio</t>
  </si>
  <si>
    <t>Ministerio de Educación</t>
  </si>
  <si>
    <t>Ministerio de Defensa</t>
  </si>
  <si>
    <t>Ministerio Agropecuario</t>
  </si>
  <si>
    <t>Lotería Nacional</t>
  </si>
  <si>
    <t>Instituto de la Vivienda Urbana y Rural</t>
  </si>
  <si>
    <t>Ministerio del Ambiente y los Recursos Naturales</t>
  </si>
  <si>
    <t>Ministerio de Energía y Minas</t>
  </si>
  <si>
    <t>Ministerio de Hacienda y Crédito Público</t>
  </si>
  <si>
    <t>Corporación de Zonas Francas</t>
  </si>
  <si>
    <t>Ministerio de Salud</t>
  </si>
  <si>
    <t>Ministerio de Transporte e Infraestructura</t>
  </si>
  <si>
    <t>Ministerio de la Familia, Adolescencia y Niñez</t>
  </si>
  <si>
    <t>Presidencia de la República</t>
  </si>
  <si>
    <t>Ministerio de la Mujer</t>
  </si>
  <si>
    <t>Procuraduría General de la República</t>
  </si>
  <si>
    <t>Programa Usura Cero</t>
  </si>
  <si>
    <t>Programa de Ordenamiento de la Propiedad</t>
  </si>
  <si>
    <t>Radio Nicaragua</t>
  </si>
  <si>
    <t>Universidad Nacional de Ingeniería</t>
  </si>
  <si>
    <t>Secretaría Ejecutiva del Sistema Nacional para la Prevención, Mitigación y Atención de Desastres</t>
  </si>
  <si>
    <t>Superintendencia de Bancos y Otras Instituciones Financieras</t>
  </si>
  <si>
    <t>Teatro Nacional Rubén Darío</t>
  </si>
  <si>
    <t>Telecomunicación y Correos</t>
  </si>
  <si>
    <t>Unidad de Análisis Financiero</t>
  </si>
  <si>
    <t>Universidad Católica Agropecuaria del Trópico Seco</t>
  </si>
  <si>
    <t>Universidad Centroamericana</t>
  </si>
  <si>
    <t>Universidad Internacional de Agricultura y Ganadería de Rivas</t>
  </si>
  <si>
    <t>Universidad Nacional Agraria</t>
  </si>
  <si>
    <t>Universidad Politécnica de Nicaragua</t>
  </si>
  <si>
    <t>Vicepresidencia de la República</t>
  </si>
  <si>
    <t>Obras</t>
  </si>
  <si>
    <t>Empresa Nacional de Transmisión Eléctrica</t>
  </si>
  <si>
    <t>Consultorías</t>
  </si>
  <si>
    <t>Consolidado</t>
  </si>
  <si>
    <t>En Córdobas</t>
  </si>
  <si>
    <t>Instituciones</t>
  </si>
  <si>
    <t>Empresa Nicaragüense de Acueductos y Alcantarillados Sanitarios</t>
  </si>
  <si>
    <t>Centro de Trámites de Exportación</t>
  </si>
  <si>
    <t>Corporación de Empresas Regionales de la Construcción</t>
  </si>
  <si>
    <t>Empresa Nicaragüense de Electricidad</t>
  </si>
  <si>
    <t>Gobierno Regional Autónomo de la Costa Caribe Norte</t>
  </si>
  <si>
    <t>Instituto Tecnológico Nacional</t>
  </si>
  <si>
    <t>Instituto Nacional Forestal</t>
  </si>
  <si>
    <t>Ministerio Público de Nicaragua</t>
  </si>
  <si>
    <t>Universidad Nacional Autónoma de Nicaragua - Managua</t>
  </si>
  <si>
    <t>Instituto Nacional de Tecnología Agropecuaria</t>
  </si>
  <si>
    <t>Empresa Integral de la Construcción Manuel Escobar Pereira</t>
  </si>
  <si>
    <t>Empresa Portuaria Nacional</t>
  </si>
  <si>
    <t>Instituto Nicaragüense de Aeronáutica Civil</t>
  </si>
  <si>
    <t>Notas:</t>
  </si>
  <si>
    <t>Diferencia</t>
  </si>
  <si>
    <t>Observaciones</t>
  </si>
  <si>
    <t>Comisión Nacional de Microfinanzas</t>
  </si>
  <si>
    <t>Policía Nacional</t>
  </si>
  <si>
    <t>Ministerio de Gobernación</t>
  </si>
  <si>
    <t>Servicios Generales</t>
  </si>
  <si>
    <t>Total</t>
  </si>
  <si>
    <t>La columna de Observaciones incluye los comentarios de las diferencias encontradas entre el Total y el Consolidado.</t>
  </si>
  <si>
    <t>Ministerio de la Juventud</t>
  </si>
  <si>
    <t>La columna de Total es la suma de las contrataciones en bienes, obras, servicios generales y consultorías. (Que debe coincidir con el reportado en consolidado).</t>
  </si>
  <si>
    <t>Fuente:</t>
  </si>
  <si>
    <t>Proyección de los Planes Anuales de Contrataciones de las Instituciones.</t>
  </si>
  <si>
    <t>Los espacios vacíos se deben a que la institución, a la fecha de revisión, no cargó al portal ningún documento.</t>
  </si>
  <si>
    <t>Programa Anual de Contrataciones 2015</t>
  </si>
  <si>
    <t>Laboratorios Ramos. S,A.</t>
  </si>
  <si>
    <t>Ministerio de Relaciones Exteriores</t>
  </si>
  <si>
    <t>ENABAS</t>
  </si>
  <si>
    <t>Instituo Nicaraguense de Cultura</t>
  </si>
  <si>
    <t>Ministerio del Trabajo</t>
  </si>
  <si>
    <t>Instituto de Seguridad Social y Desarrollo Humano</t>
  </si>
  <si>
    <t>Autoridad Nacional del Agua</t>
  </si>
  <si>
    <t>Gobierno Regional Autónomo de la Costa Caribe Sur</t>
  </si>
  <si>
    <t>Coporaciones Nacionales del Sector Público</t>
  </si>
  <si>
    <t>-</t>
  </si>
  <si>
    <t>La diferencia se debe en que en el documento de consolidado se refleja la suma para Bienes en 6,481,640. Y en el de Bienes se refleja 6,781,640</t>
  </si>
  <si>
    <t>Consultorias(Consolidado) 13,672,972.50 y Consultorias (Dato Tabla) 13,697,972.50</t>
  </si>
  <si>
    <t>Servicios Generales (Consolidado) 5,200,252.00 . Servicios Generales (Tabla Dato) 5,105,252.00</t>
  </si>
  <si>
    <t>Consolidado (Bienes 994,562.73 , Obras 5,315,336.87  y Servicios Generales 406,000). Los datos por tabla individual difieren</t>
  </si>
  <si>
    <t>Servicios Generales (Consolidado) 103,437,087.64. En tabla Dato 103,216, 287.64</t>
  </si>
  <si>
    <t>Consolidado: Bienes 1167659340 , Servicios generales 16663492.5 , obras 715326345.9</t>
  </si>
  <si>
    <t>Universidad Nacional Autónoma de Nicaragua - León</t>
  </si>
  <si>
    <t>Banco de Fomento a la Producción</t>
  </si>
  <si>
    <t>Consolidado : servicios generales 166,396,329.29</t>
  </si>
  <si>
    <t>Consolidad: bienes 19,850,666.36 , servicios generales 4,050,000.00</t>
  </si>
  <si>
    <t>Nicaragua Shipping Enterprice</t>
  </si>
  <si>
    <t>Última Revisión: 02 de Febrero de 2015. 4:00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</si>
</sst>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 &quot;C$&quot;\ * #,##0.00_ ;_ &quot;C$&quot;\ * \-#,##0.00_ ;_ &quot;C$&quot;\ * &quot;-&quot;??_ ;_ @_ "/>
    <numFmt numFmtId="165" formatCode="_ * #,##0.00_ ;_ * \-#,##0.00_ ;_ * &quot;-&quot;??_ ;_ @_ "/>
    <numFmt numFmtId="166" formatCode="_-* #,##0.00_-;\-* #,##0.00_-;_-* &quot;-&quot;??_-;_-@_-"/>
    <numFmt numFmtId="167" formatCode="_-* #,##0.0000\ _P_t_s_-;\-* #,##0.0000\ _P_t_s_-;_-* &quot;-&quot;\ _P_t_s_-;_-@_-"/>
    <numFmt numFmtId="168" formatCode="[$C$-4C0A]\ #,##0.00"/>
    <numFmt numFmtId="169" formatCode="_-* #,##0\ _P_t_s_-;\-* #,##0\ _P_t_s_-;_-* &quot;-&quot;\ _P_t_s_-;_-@_-"/>
    <numFmt numFmtId="170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0"/>
      <color indexed="17"/>
      <name val="Arial"/>
      <family val="2"/>
    </font>
    <font>
      <sz val="10"/>
      <color indexed="8"/>
      <name val="MS Sans Serif"/>
      <family val="2"/>
    </font>
    <font>
      <sz val="11"/>
      <color theme="1"/>
      <name val="Myriad Pro"/>
      <family val="2"/>
    </font>
    <font>
      <sz val="12"/>
      <color theme="1"/>
      <name val="Myriad Pro"/>
      <family val="2"/>
    </font>
    <font>
      <b/>
      <sz val="12"/>
      <color theme="1"/>
      <name val="Myriad Pro"/>
      <family val="2"/>
    </font>
    <font>
      <b/>
      <sz val="11"/>
      <color theme="1"/>
      <name val="Myriad Pro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167" fontId="1" fillId="0" borderId="0"/>
    <xf numFmtId="169" fontId="1" fillId="0" borderId="0"/>
    <xf numFmtId="0" fontId="3" fillId="0" borderId="0"/>
    <xf numFmtId="168" fontId="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1" fillId="0" borderId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/>
    <xf numFmtId="0" fontId="8" fillId="0" borderId="0" xfId="0" applyFont="1"/>
    <xf numFmtId="4" fontId="8" fillId="0" borderId="0" xfId="0" applyNumberFormat="1" applyFont="1"/>
    <xf numFmtId="0" fontId="8" fillId="0" borderId="0" xfId="0" applyFont="1" applyBorder="1"/>
    <xf numFmtId="4" fontId="8" fillId="0" borderId="0" xfId="0" applyNumberFormat="1" applyFont="1" applyBorder="1"/>
    <xf numFmtId="0" fontId="9" fillId="0" borderId="0" xfId="0" applyFont="1"/>
    <xf numFmtId="0" fontId="8" fillId="0" borderId="1" xfId="0" applyFont="1" applyBorder="1"/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9" fillId="0" borderId="2" xfId="0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/>
    <xf numFmtId="2" fontId="8" fillId="0" borderId="1" xfId="0" applyNumberFormat="1" applyFont="1" applyBorder="1"/>
    <xf numFmtId="0" fontId="9" fillId="0" borderId="2" xfId="0" applyFont="1" applyBorder="1" applyAlignment="1">
      <alignment horizontal="left" vertical="center" wrapText="1"/>
    </xf>
    <xf numFmtId="43" fontId="8" fillId="0" borderId="0" xfId="0" applyNumberFormat="1" applyFont="1" applyBorder="1" applyAlignment="1">
      <alignment horizontal="right"/>
    </xf>
    <xf numFmtId="43" fontId="8" fillId="0" borderId="1" xfId="0" applyNumberFormat="1" applyFont="1" applyBorder="1" applyAlignment="1">
      <alignment horizontal="right"/>
    </xf>
    <xf numFmtId="43" fontId="8" fillId="0" borderId="0" xfId="0" applyNumberFormat="1" applyFont="1" applyBorder="1"/>
  </cellXfs>
  <cellStyles count="40">
    <cellStyle name="Millares 2" xfId="2"/>
    <cellStyle name="Millares 2 2" xfId="5"/>
    <cellStyle name="Millares 2 3" xfId="38"/>
    <cellStyle name="Millares 2 4" xfId="39"/>
    <cellStyle name="Millares 28" xfId="24"/>
    <cellStyle name="Millares 3" xfId="6"/>
    <cellStyle name="Moneda 2" xfId="4"/>
    <cellStyle name="Normal" xfId="0" builtinId="0"/>
    <cellStyle name="Normal 10" xfId="7"/>
    <cellStyle name="Normal 10 13 2" xfId="26"/>
    <cellStyle name="Normal 10 17 2" xfId="27"/>
    <cellStyle name="Normal 10 2" xfId="22"/>
    <cellStyle name="Normal 10 3" xfId="25"/>
    <cellStyle name="Normal 108" xfId="28"/>
    <cellStyle name="Normal 110" xfId="29"/>
    <cellStyle name="Normal 113" xfId="30"/>
    <cellStyle name="Normal 16 10" xfId="20"/>
    <cellStyle name="Normal 16 2" xfId="18"/>
    <cellStyle name="Normal 2" xfId="1"/>
    <cellStyle name="Normal 2 10" xfId="31"/>
    <cellStyle name="Normal 2 2" xfId="3"/>
    <cellStyle name="Normal 2 2 2" xfId="9"/>
    <cellStyle name="Normal 2 2 3" xfId="21"/>
    <cellStyle name="Normal 2 23" xfId="32"/>
    <cellStyle name="Normal 2 3" xfId="8"/>
    <cellStyle name="Normal 2 5" xfId="33"/>
    <cellStyle name="Normal 2 6" xfId="34"/>
    <cellStyle name="Normal 2 7" xfId="35"/>
    <cellStyle name="Normal 2 8" xfId="36"/>
    <cellStyle name="Normal 23" xfId="19"/>
    <cellStyle name="Normal 3" xfId="10"/>
    <cellStyle name="Normal 3 5" xfId="11"/>
    <cellStyle name="Normal 4" xfId="12"/>
    <cellStyle name="Normal 5" xfId="13"/>
    <cellStyle name="Normal 6" xfId="14"/>
    <cellStyle name="Normal 7" xfId="15"/>
    <cellStyle name="Normal 7 2" xfId="16"/>
    <cellStyle name="Normal 82" xfId="37"/>
    <cellStyle name="Porcentaje 2" xfId="23"/>
    <cellStyle name="SnipRepFormato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89" sqref="D89"/>
    </sheetView>
  </sheetViews>
  <sheetFormatPr baseColWidth="10" defaultRowHeight="15.75" x14ac:dyDescent="0.25"/>
  <cols>
    <col min="1" max="1" width="2.140625" style="2" customWidth="1"/>
    <col min="2" max="2" width="85.42578125" style="2" customWidth="1"/>
    <col min="3" max="3" width="27.7109375" style="2" customWidth="1"/>
    <col min="4" max="9" width="27" style="2" customWidth="1"/>
    <col min="10" max="14" width="17.140625" style="2" customWidth="1"/>
    <col min="15" max="16384" width="11.42578125" style="2"/>
  </cols>
  <sheetData>
    <row r="1" spans="1:14" ht="15" customHeight="1" x14ac:dyDescent="0.25">
      <c r="A1" s="6" t="s">
        <v>100</v>
      </c>
    </row>
    <row r="2" spans="1:14" ht="15" customHeight="1" x14ac:dyDescent="0.25">
      <c r="A2" s="1" t="s">
        <v>71</v>
      </c>
    </row>
    <row r="3" spans="1:14" x14ac:dyDescent="0.25">
      <c r="B3" s="1"/>
    </row>
    <row r="4" spans="1:14" s="4" customFormat="1" ht="37.5" customHeight="1" x14ac:dyDescent="0.25">
      <c r="A4" s="9"/>
      <c r="B4" s="10" t="s">
        <v>72</v>
      </c>
      <c r="C4" s="12" t="s">
        <v>0</v>
      </c>
      <c r="D4" s="8" t="s">
        <v>67</v>
      </c>
      <c r="E4" s="8" t="s">
        <v>92</v>
      </c>
      <c r="F4" s="8" t="s">
        <v>69</v>
      </c>
      <c r="G4" s="8" t="s">
        <v>70</v>
      </c>
      <c r="H4" s="8" t="s">
        <v>93</v>
      </c>
      <c r="I4" s="8" t="s">
        <v>87</v>
      </c>
      <c r="J4" s="15" t="s">
        <v>88</v>
      </c>
      <c r="K4" s="15"/>
      <c r="L4" s="15"/>
      <c r="M4" s="15"/>
      <c r="N4" s="15"/>
    </row>
    <row r="5" spans="1:14" s="4" customFormat="1" ht="15" customHeight="1" x14ac:dyDescent="0.25">
      <c r="B5" s="4" t="s">
        <v>3</v>
      </c>
      <c r="C5" s="16">
        <v>30858177</v>
      </c>
      <c r="D5" s="16">
        <v>1220000</v>
      </c>
      <c r="E5" s="16">
        <v>15275968</v>
      </c>
      <c r="F5" s="16">
        <v>232050</v>
      </c>
      <c r="G5" s="16">
        <v>47586195</v>
      </c>
      <c r="H5" s="18">
        <f t="shared" ref="H5:H8" si="0">SUM(C5:F5)</f>
        <v>47586195</v>
      </c>
      <c r="I5" s="5">
        <f>G5-H5</f>
        <v>0</v>
      </c>
    </row>
    <row r="6" spans="1:14" s="4" customFormat="1" ht="15" customHeight="1" x14ac:dyDescent="0.25">
      <c r="B6" s="4" t="s">
        <v>107</v>
      </c>
      <c r="C6" s="16">
        <v>1209440</v>
      </c>
      <c r="D6" s="16">
        <v>0</v>
      </c>
      <c r="E6" s="16">
        <v>782631.5</v>
      </c>
      <c r="F6" s="16">
        <v>0</v>
      </c>
      <c r="G6" s="16">
        <v>1992071.5</v>
      </c>
      <c r="H6" s="18">
        <f t="shared" si="0"/>
        <v>1992071.5</v>
      </c>
      <c r="I6" s="5">
        <f t="shared" ref="I6:I69" si="1">G6-H6</f>
        <v>0</v>
      </c>
    </row>
    <row r="7" spans="1:14" s="4" customFormat="1" ht="15" customHeight="1" x14ac:dyDescent="0.25">
      <c r="B7" s="4" t="s">
        <v>4</v>
      </c>
      <c r="C7" s="16">
        <v>85340685.530000001</v>
      </c>
      <c r="D7" s="16">
        <v>14298700</v>
      </c>
      <c r="E7" s="16">
        <v>89571536.790000007</v>
      </c>
      <c r="F7" s="16">
        <v>77854121.849999994</v>
      </c>
      <c r="G7" s="16">
        <v>267065044.16999999</v>
      </c>
      <c r="H7" s="18">
        <f t="shared" si="0"/>
        <v>267065044.16999999</v>
      </c>
      <c r="I7" s="5">
        <f t="shared" si="1"/>
        <v>0</v>
      </c>
    </row>
    <row r="8" spans="1:14" s="4" customFormat="1" ht="15" customHeight="1" x14ac:dyDescent="0.25">
      <c r="B8" s="4" t="s">
        <v>118</v>
      </c>
      <c r="C8" s="16">
        <v>20072843.370000001</v>
      </c>
      <c r="D8" s="16">
        <v>0</v>
      </c>
      <c r="E8" s="16">
        <v>4356000</v>
      </c>
      <c r="F8" s="16">
        <v>0</v>
      </c>
      <c r="G8" s="16">
        <v>23900666.359999999</v>
      </c>
      <c r="H8" s="18">
        <f t="shared" si="0"/>
        <v>24428843.370000001</v>
      </c>
      <c r="I8" s="5">
        <f t="shared" si="1"/>
        <v>-528177.01000000164</v>
      </c>
      <c r="J8" s="4" t="s">
        <v>120</v>
      </c>
    </row>
    <row r="9" spans="1:14" ht="15" customHeight="1" x14ac:dyDescent="0.25">
      <c r="B9" s="2" t="s">
        <v>6</v>
      </c>
      <c r="C9" s="16">
        <v>4665722.3</v>
      </c>
      <c r="D9" s="16">
        <v>1880000</v>
      </c>
      <c r="E9" s="16">
        <v>98920</v>
      </c>
      <c r="F9" s="16">
        <v>0</v>
      </c>
      <c r="G9" s="16">
        <v>6644642.2999999998</v>
      </c>
      <c r="H9" s="18">
        <f t="shared" ref="H9:H34" si="2">SUM(C9:F9)</f>
        <v>6644642.2999999998</v>
      </c>
      <c r="I9" s="5">
        <f t="shared" si="1"/>
        <v>0</v>
      </c>
    </row>
    <row r="10" spans="1:14" ht="15" customHeight="1" x14ac:dyDescent="0.25">
      <c r="B10" s="2" t="s">
        <v>5</v>
      </c>
      <c r="C10" s="16">
        <v>19069330.359999999</v>
      </c>
      <c r="D10" s="16">
        <v>36871801.25</v>
      </c>
      <c r="E10" s="16">
        <v>50788162.990000002</v>
      </c>
      <c r="F10" s="16">
        <v>0</v>
      </c>
      <c r="G10" s="16">
        <v>106729294.59999999</v>
      </c>
      <c r="H10" s="18">
        <f t="shared" si="2"/>
        <v>106729294.59999999</v>
      </c>
      <c r="I10" s="5">
        <f t="shared" si="1"/>
        <v>0</v>
      </c>
    </row>
    <row r="11" spans="1:14" ht="15" customHeight="1" x14ac:dyDescent="0.25">
      <c r="B11" s="2" t="s">
        <v>74</v>
      </c>
      <c r="C11" s="16">
        <v>2336600</v>
      </c>
      <c r="D11" s="16">
        <v>0</v>
      </c>
      <c r="E11" s="16">
        <v>3304700</v>
      </c>
      <c r="F11" s="16">
        <v>82000</v>
      </c>
      <c r="G11" s="16">
        <v>5723300</v>
      </c>
      <c r="H11" s="18">
        <f t="shared" si="2"/>
        <v>5723300</v>
      </c>
      <c r="I11" s="5">
        <f t="shared" si="1"/>
        <v>0</v>
      </c>
    </row>
    <row r="12" spans="1:14" ht="15" customHeight="1" x14ac:dyDescent="0.25">
      <c r="B12" s="2" t="s">
        <v>7</v>
      </c>
      <c r="C12" s="16">
        <v>117606</v>
      </c>
      <c r="D12" s="16">
        <v>0</v>
      </c>
      <c r="E12" s="16">
        <v>572380</v>
      </c>
      <c r="F12" s="16">
        <v>0</v>
      </c>
      <c r="G12" s="16">
        <v>689986</v>
      </c>
      <c r="H12" s="18">
        <f t="shared" si="2"/>
        <v>689986</v>
      </c>
      <c r="I12" s="5">
        <f t="shared" si="1"/>
        <v>0</v>
      </c>
    </row>
    <row r="13" spans="1:14" ht="15" customHeight="1" x14ac:dyDescent="0.25">
      <c r="B13" s="2" t="s">
        <v>89</v>
      </c>
      <c r="C13" s="16">
        <v>1791069</v>
      </c>
      <c r="D13" s="16">
        <v>15000</v>
      </c>
      <c r="E13" s="16">
        <v>5347686</v>
      </c>
      <c r="F13" s="16">
        <v>1690700</v>
      </c>
      <c r="G13" s="16">
        <v>8844455</v>
      </c>
      <c r="H13" s="18">
        <f t="shared" si="2"/>
        <v>8844455</v>
      </c>
      <c r="I13" s="5">
        <f t="shared" si="1"/>
        <v>0</v>
      </c>
    </row>
    <row r="14" spans="1:14" ht="15" customHeight="1" x14ac:dyDescent="0.25">
      <c r="B14" s="2" t="s">
        <v>2</v>
      </c>
      <c r="C14" s="16">
        <v>5938400</v>
      </c>
      <c r="D14" s="16">
        <v>1000000</v>
      </c>
      <c r="E14" s="16">
        <v>10901760.07</v>
      </c>
      <c r="F14" s="16">
        <v>210000</v>
      </c>
      <c r="G14" s="16">
        <v>18050160.07</v>
      </c>
      <c r="H14" s="18">
        <f t="shared" si="2"/>
        <v>18050160.07</v>
      </c>
      <c r="I14" s="5">
        <f t="shared" si="1"/>
        <v>0</v>
      </c>
    </row>
    <row r="15" spans="1:14" ht="15" customHeight="1" x14ac:dyDescent="0.25">
      <c r="B15" s="2" t="s">
        <v>1</v>
      </c>
      <c r="C15" s="16">
        <v>7539000</v>
      </c>
      <c r="D15" s="16">
        <v>0</v>
      </c>
      <c r="E15" s="16">
        <v>480000</v>
      </c>
      <c r="F15" s="16">
        <v>0</v>
      </c>
      <c r="G15" s="16">
        <v>8019000</v>
      </c>
      <c r="H15" s="18">
        <f t="shared" si="2"/>
        <v>8019000</v>
      </c>
      <c r="I15" s="5">
        <f t="shared" si="1"/>
        <v>0</v>
      </c>
    </row>
    <row r="16" spans="1:14" ht="15" customHeight="1" x14ac:dyDescent="0.25">
      <c r="B16" s="2" t="s">
        <v>8</v>
      </c>
      <c r="C16" s="16">
        <v>4797552</v>
      </c>
      <c r="D16" s="16">
        <v>0</v>
      </c>
      <c r="E16" s="16">
        <v>8847357.1500000004</v>
      </c>
      <c r="F16" s="16">
        <v>1755390</v>
      </c>
      <c r="G16" s="16">
        <v>15400299.15</v>
      </c>
      <c r="H16" s="18">
        <f t="shared" si="2"/>
        <v>15400299.15</v>
      </c>
      <c r="I16" s="5">
        <f t="shared" si="1"/>
        <v>0</v>
      </c>
    </row>
    <row r="17" spans="2:10" ht="15" customHeight="1" x14ac:dyDescent="0.25">
      <c r="B17" s="2" t="s">
        <v>75</v>
      </c>
      <c r="C17" s="16">
        <v>6781640</v>
      </c>
      <c r="D17" s="16">
        <v>0</v>
      </c>
      <c r="E17" s="16">
        <v>1641000</v>
      </c>
      <c r="F17" s="16">
        <v>0</v>
      </c>
      <c r="G17" s="16">
        <v>8122640</v>
      </c>
      <c r="H17" s="18">
        <f t="shared" si="2"/>
        <v>8422640</v>
      </c>
      <c r="I17" s="5">
        <f t="shared" si="1"/>
        <v>-300000</v>
      </c>
      <c r="J17" s="2" t="s">
        <v>111</v>
      </c>
    </row>
    <row r="18" spans="2:10" ht="15" customHeight="1" x14ac:dyDescent="0.25">
      <c r="B18" s="2" t="s">
        <v>109</v>
      </c>
      <c r="C18" s="16">
        <v>600200</v>
      </c>
      <c r="D18" s="16">
        <v>0</v>
      </c>
      <c r="E18" s="16">
        <v>665000</v>
      </c>
      <c r="F18" s="16">
        <v>0</v>
      </c>
      <c r="G18" s="16">
        <v>1265200</v>
      </c>
      <c r="H18" s="18">
        <f t="shared" si="2"/>
        <v>1265200</v>
      </c>
      <c r="I18" s="5">
        <f t="shared" si="1"/>
        <v>0</v>
      </c>
    </row>
    <row r="19" spans="2:10" ht="15" customHeight="1" x14ac:dyDescent="0.25">
      <c r="B19" s="2" t="s">
        <v>45</v>
      </c>
      <c r="C19" s="16">
        <v>19881412.829999998</v>
      </c>
      <c r="D19" s="16">
        <v>0</v>
      </c>
      <c r="E19" s="16">
        <v>81839927.299999997</v>
      </c>
      <c r="F19" s="16">
        <v>0</v>
      </c>
      <c r="G19" s="16">
        <v>101721340.18000001</v>
      </c>
      <c r="H19" s="18">
        <f t="shared" si="2"/>
        <v>101721340.13</v>
      </c>
      <c r="I19" s="5">
        <f t="shared" si="1"/>
        <v>5.0000011920928955E-2</v>
      </c>
      <c r="J19" s="3"/>
    </row>
    <row r="20" spans="2:10" ht="15" customHeight="1" x14ac:dyDescent="0.25">
      <c r="B20" s="2" t="s">
        <v>9</v>
      </c>
      <c r="C20" s="16">
        <v>23016357.66</v>
      </c>
      <c r="D20" s="16">
        <v>0</v>
      </c>
      <c r="E20" s="16">
        <v>11196064.939999999</v>
      </c>
      <c r="F20" s="16">
        <v>0</v>
      </c>
      <c r="G20" s="16">
        <v>34212422.600000001</v>
      </c>
      <c r="H20" s="18">
        <f t="shared" si="2"/>
        <v>34212422.600000001</v>
      </c>
      <c r="I20" s="5">
        <f t="shared" si="1"/>
        <v>0</v>
      </c>
    </row>
    <row r="21" spans="2:10" ht="15" customHeight="1" x14ac:dyDescent="0.25">
      <c r="B21" s="2" t="s">
        <v>10</v>
      </c>
      <c r="C21" s="16">
        <v>283898733.60000002</v>
      </c>
      <c r="D21" s="16">
        <v>59300000</v>
      </c>
      <c r="E21" s="16">
        <v>97774941.209999993</v>
      </c>
      <c r="F21" s="16">
        <v>1955500</v>
      </c>
      <c r="G21" s="16">
        <v>442929174.81</v>
      </c>
      <c r="H21" s="18">
        <f t="shared" si="2"/>
        <v>442929174.81</v>
      </c>
      <c r="I21" s="5">
        <f t="shared" si="1"/>
        <v>0</v>
      </c>
    </row>
    <row r="22" spans="2:10" ht="15" customHeight="1" x14ac:dyDescent="0.25">
      <c r="B22" s="2" t="s">
        <v>19</v>
      </c>
      <c r="C22" s="16">
        <v>16818297.800000001</v>
      </c>
      <c r="D22" s="16">
        <v>0</v>
      </c>
      <c r="E22" s="16">
        <v>19043404.18</v>
      </c>
      <c r="F22" s="16">
        <v>0</v>
      </c>
      <c r="G22" s="16">
        <v>35861701.979999997</v>
      </c>
      <c r="H22" s="18">
        <f t="shared" si="2"/>
        <v>35861701.980000004</v>
      </c>
      <c r="I22" s="5">
        <f t="shared" si="1"/>
        <v>0</v>
      </c>
    </row>
    <row r="23" spans="2:10" ht="15" customHeight="1" x14ac:dyDescent="0.25">
      <c r="B23" s="2" t="s">
        <v>22</v>
      </c>
      <c r="C23" s="16">
        <v>18810189.25</v>
      </c>
      <c r="D23" s="16">
        <v>7000000</v>
      </c>
      <c r="E23" s="16">
        <v>19158102.289999999</v>
      </c>
      <c r="F23" s="16">
        <v>0</v>
      </c>
      <c r="G23" s="16">
        <v>44968291.539999999</v>
      </c>
      <c r="H23" s="18">
        <f t="shared" si="2"/>
        <v>44968291.539999999</v>
      </c>
      <c r="I23" s="5">
        <f t="shared" si="1"/>
        <v>0</v>
      </c>
    </row>
    <row r="24" spans="2:10" ht="15" customHeight="1" x14ac:dyDescent="0.25">
      <c r="B24" s="2" t="s">
        <v>20</v>
      </c>
      <c r="C24" s="16">
        <v>2048750</v>
      </c>
      <c r="D24" s="16">
        <v>0</v>
      </c>
      <c r="E24" s="16">
        <v>425000</v>
      </c>
      <c r="F24" s="16">
        <v>0</v>
      </c>
      <c r="G24" s="16">
        <v>2473750</v>
      </c>
      <c r="H24" s="18">
        <f t="shared" si="2"/>
        <v>2473750</v>
      </c>
      <c r="I24" s="5">
        <f t="shared" si="1"/>
        <v>0</v>
      </c>
    </row>
    <row r="25" spans="2:10" ht="15" customHeight="1" x14ac:dyDescent="0.25">
      <c r="B25" s="2" t="s">
        <v>11</v>
      </c>
      <c r="C25" s="16">
        <v>1587200</v>
      </c>
      <c r="D25" s="16">
        <v>0</v>
      </c>
      <c r="E25" s="16">
        <v>320000</v>
      </c>
      <c r="F25" s="16">
        <v>0</v>
      </c>
      <c r="G25" s="16">
        <v>1907200</v>
      </c>
      <c r="H25" s="18">
        <f t="shared" si="2"/>
        <v>1907200</v>
      </c>
      <c r="I25" s="5">
        <f t="shared" si="1"/>
        <v>0</v>
      </c>
    </row>
    <row r="26" spans="2:10" ht="15" customHeight="1" x14ac:dyDescent="0.25">
      <c r="B26" s="2" t="s">
        <v>21</v>
      </c>
      <c r="C26" s="16">
        <v>139302249.81</v>
      </c>
      <c r="D26" s="16">
        <v>4906224</v>
      </c>
      <c r="E26" s="16">
        <v>111355077.25</v>
      </c>
      <c r="F26" s="16">
        <v>1366546.92</v>
      </c>
      <c r="G26" s="16">
        <v>256930097.99000001</v>
      </c>
      <c r="H26" s="18">
        <f t="shared" si="2"/>
        <v>256930097.97999999</v>
      </c>
      <c r="I26" s="5">
        <f t="shared" si="1"/>
        <v>1.0000020265579224E-2</v>
      </c>
    </row>
    <row r="27" spans="2:10" ht="15" customHeight="1" x14ac:dyDescent="0.25">
      <c r="B27" s="2" t="s">
        <v>83</v>
      </c>
      <c r="C27" s="16">
        <v>1370000</v>
      </c>
      <c r="D27" s="16">
        <v>0</v>
      </c>
      <c r="E27" s="16">
        <v>25000</v>
      </c>
      <c r="F27" s="16">
        <v>0</v>
      </c>
      <c r="G27" s="16">
        <v>1395000</v>
      </c>
      <c r="H27" s="18">
        <f t="shared" si="2"/>
        <v>1395000</v>
      </c>
      <c r="I27" s="5">
        <f t="shared" si="1"/>
        <v>0</v>
      </c>
      <c r="J27" s="3"/>
    </row>
    <row r="28" spans="2:10" ht="15" customHeight="1" x14ac:dyDescent="0.25">
      <c r="B28" s="2" t="s">
        <v>68</v>
      </c>
      <c r="C28" s="16">
        <v>990822597.25999999</v>
      </c>
      <c r="D28" s="16">
        <v>304333616.13999999</v>
      </c>
      <c r="E28" s="16">
        <v>107863645.26000001</v>
      </c>
      <c r="F28" s="16">
        <v>16606841.720000001</v>
      </c>
      <c r="G28" s="16">
        <v>1419626700.3800001</v>
      </c>
      <c r="H28" s="18">
        <f t="shared" si="2"/>
        <v>1419626700.3800001</v>
      </c>
      <c r="I28" s="5">
        <f t="shared" si="1"/>
        <v>0</v>
      </c>
    </row>
    <row r="29" spans="2:10" ht="15" customHeight="1" x14ac:dyDescent="0.25">
      <c r="B29" s="2" t="s">
        <v>73</v>
      </c>
      <c r="C29" s="16">
        <v>822283868.88999999</v>
      </c>
      <c r="D29" s="16">
        <v>4921832379.1199999</v>
      </c>
      <c r="E29" s="16">
        <v>108261450.28</v>
      </c>
      <c r="F29" s="16">
        <v>298111603.05000001</v>
      </c>
      <c r="G29" s="16">
        <v>6150489301.3400002</v>
      </c>
      <c r="H29" s="18">
        <f t="shared" si="2"/>
        <v>6150489301.3400002</v>
      </c>
      <c r="I29" s="5">
        <f t="shared" si="1"/>
        <v>0</v>
      </c>
      <c r="J29" s="3"/>
    </row>
    <row r="30" spans="2:10" ht="15" customHeight="1" x14ac:dyDescent="0.25">
      <c r="B30" s="2" t="s">
        <v>76</v>
      </c>
      <c r="C30" s="16">
        <v>116849053.81999999</v>
      </c>
      <c r="D30" s="16">
        <v>27460681.100000001</v>
      </c>
      <c r="E30" s="16">
        <v>68813901.209999993</v>
      </c>
      <c r="F30" s="16">
        <v>12457103.699999999</v>
      </c>
      <c r="G30" s="16">
        <v>225580739.83000001</v>
      </c>
      <c r="H30" s="18">
        <f t="shared" si="2"/>
        <v>225580739.82999998</v>
      </c>
      <c r="I30" s="5">
        <f t="shared" si="1"/>
        <v>0</v>
      </c>
    </row>
    <row r="31" spans="2:10" ht="15" customHeight="1" x14ac:dyDescent="0.25">
      <c r="B31" s="2" t="s">
        <v>12</v>
      </c>
      <c r="C31" s="16">
        <v>518940</v>
      </c>
      <c r="D31" s="16">
        <v>0</v>
      </c>
      <c r="E31" s="16">
        <v>204467</v>
      </c>
      <c r="F31" s="16">
        <v>0</v>
      </c>
      <c r="G31" s="16">
        <v>723407</v>
      </c>
      <c r="H31" s="18">
        <f>SUM(C31:F31)</f>
        <v>723407</v>
      </c>
      <c r="I31" s="5">
        <f t="shared" si="1"/>
        <v>0</v>
      </c>
    </row>
    <row r="32" spans="2:10" ht="15" customHeight="1" x14ac:dyDescent="0.25">
      <c r="B32" s="2" t="s">
        <v>16</v>
      </c>
      <c r="C32" s="16">
        <v>4768000</v>
      </c>
      <c r="D32" s="16">
        <v>3235000</v>
      </c>
      <c r="E32" s="16">
        <v>12115000</v>
      </c>
      <c r="F32" s="16">
        <v>170000</v>
      </c>
      <c r="G32" s="16">
        <v>20288000</v>
      </c>
      <c r="H32" s="18">
        <f t="shared" si="2"/>
        <v>20288000</v>
      </c>
      <c r="I32" s="5">
        <f t="shared" si="1"/>
        <v>0</v>
      </c>
    </row>
    <row r="33" spans="2:14" ht="15" customHeight="1" x14ac:dyDescent="0.25">
      <c r="B33" s="3" t="s">
        <v>84</v>
      </c>
      <c r="C33" s="16">
        <v>373451728.48000002</v>
      </c>
      <c r="D33" s="16">
        <v>156102254.88</v>
      </c>
      <c r="E33" s="16">
        <v>9788205.0899999999</v>
      </c>
      <c r="F33" s="16">
        <v>0</v>
      </c>
      <c r="G33" s="16">
        <v>539342188.45000005</v>
      </c>
      <c r="H33" s="18">
        <f t="shared" si="2"/>
        <v>539342188.45000005</v>
      </c>
      <c r="I33" s="5">
        <f t="shared" si="1"/>
        <v>0</v>
      </c>
      <c r="J33" s="3"/>
    </row>
    <row r="34" spans="2:14" ht="15" customHeight="1" x14ac:dyDescent="0.25">
      <c r="B34" s="3" t="s">
        <v>103</v>
      </c>
      <c r="C34" s="16">
        <v>1932000</v>
      </c>
      <c r="D34" s="16">
        <v>0</v>
      </c>
      <c r="E34" s="16">
        <v>1512000</v>
      </c>
      <c r="F34" s="16">
        <v>0</v>
      </c>
      <c r="G34" s="16">
        <v>3444000</v>
      </c>
      <c r="H34" s="18">
        <f t="shared" si="2"/>
        <v>3444000</v>
      </c>
      <c r="I34" s="5">
        <f t="shared" si="1"/>
        <v>0</v>
      </c>
      <c r="J34" s="3"/>
    </row>
    <row r="35" spans="2:14" ht="15" customHeight="1" x14ac:dyDescent="0.25">
      <c r="B35" s="2" t="s">
        <v>14</v>
      </c>
      <c r="C35" s="16">
        <v>54696748.670000002</v>
      </c>
      <c r="D35" s="16">
        <v>53468241.899999999</v>
      </c>
      <c r="E35" s="16">
        <v>31245710.66</v>
      </c>
      <c r="F35" s="16">
        <v>87678806.989999995</v>
      </c>
      <c r="G35" s="16">
        <v>227089508.22</v>
      </c>
      <c r="H35" s="18">
        <f>SUM(C35:F35)</f>
        <v>227089508.21999997</v>
      </c>
      <c r="I35" s="5">
        <f t="shared" si="1"/>
        <v>0</v>
      </c>
    </row>
    <row r="36" spans="2:14" ht="15" customHeight="1" x14ac:dyDescent="0.25">
      <c r="B36" s="2" t="s">
        <v>15</v>
      </c>
      <c r="C36" s="16">
        <v>1645000</v>
      </c>
      <c r="D36" s="16">
        <v>934715953.14999998</v>
      </c>
      <c r="E36" s="16">
        <v>9350500</v>
      </c>
      <c r="F36" s="16">
        <v>81616827</v>
      </c>
      <c r="G36" s="16">
        <v>1027328280.66</v>
      </c>
      <c r="H36" s="18">
        <f t="shared" ref="H36:H100" si="3">SUM(C36:F36)</f>
        <v>1027328280.15</v>
      </c>
      <c r="I36" s="5">
        <f t="shared" si="1"/>
        <v>0.50999999046325684</v>
      </c>
    </row>
    <row r="37" spans="2:14" ht="15" customHeight="1" x14ac:dyDescent="0.25">
      <c r="B37" s="2" t="s">
        <v>13</v>
      </c>
      <c r="C37" s="16">
        <v>1315700</v>
      </c>
      <c r="D37" s="16">
        <v>0</v>
      </c>
      <c r="E37" s="16">
        <v>2179325.7999999998</v>
      </c>
      <c r="F37" s="16">
        <v>417750</v>
      </c>
      <c r="G37" s="16">
        <v>3912775.8</v>
      </c>
      <c r="H37" s="18">
        <f t="shared" si="3"/>
        <v>3912775.8</v>
      </c>
      <c r="I37" s="5">
        <f t="shared" si="1"/>
        <v>0</v>
      </c>
    </row>
    <row r="38" spans="2:14" ht="15" customHeight="1" x14ac:dyDescent="0.25">
      <c r="B38" s="2" t="s">
        <v>77</v>
      </c>
      <c r="C38" s="16">
        <v>5000000</v>
      </c>
      <c r="D38" s="16">
        <v>37094597.200000003</v>
      </c>
      <c r="E38" s="16">
        <v>11134940.890000001</v>
      </c>
      <c r="F38" s="16">
        <v>13697972.5</v>
      </c>
      <c r="G38" s="16">
        <v>66902510.590000004</v>
      </c>
      <c r="H38" s="18">
        <f>SUM(C38:F38)</f>
        <v>66927510.590000004</v>
      </c>
      <c r="I38" s="5">
        <f>G38-H38</f>
        <v>-25000</v>
      </c>
      <c r="J38" s="3" t="s">
        <v>112</v>
      </c>
      <c r="K38" s="3"/>
      <c r="M38" s="3"/>
    </row>
    <row r="39" spans="2:14" ht="15" customHeight="1" x14ac:dyDescent="0.25">
      <c r="B39" s="2" t="s">
        <v>108</v>
      </c>
      <c r="C39" s="16">
        <v>2577000</v>
      </c>
      <c r="D39" s="16">
        <v>37141600</v>
      </c>
      <c r="E39" s="16">
        <v>2900912.04</v>
      </c>
      <c r="F39" s="16">
        <v>5281400</v>
      </c>
      <c r="G39" s="16">
        <v>47900912.039999999</v>
      </c>
      <c r="H39" s="18">
        <f t="shared" si="3"/>
        <v>47900912.039999999</v>
      </c>
      <c r="I39" s="5">
        <f t="shared" si="1"/>
        <v>0</v>
      </c>
      <c r="J39" s="3"/>
      <c r="K39" s="3"/>
      <c r="M39" s="3"/>
    </row>
    <row r="40" spans="2:14" ht="15" customHeight="1" x14ac:dyDescent="0.25">
      <c r="B40" s="2" t="s">
        <v>18</v>
      </c>
      <c r="C40" s="16">
        <v>1076688.6399999999</v>
      </c>
      <c r="D40" s="16">
        <v>0</v>
      </c>
      <c r="E40" s="16">
        <v>161668.88</v>
      </c>
      <c r="F40" s="16">
        <v>0</v>
      </c>
      <c r="G40" s="16">
        <v>1238357.52</v>
      </c>
      <c r="H40" s="18">
        <f t="shared" si="3"/>
        <v>1238357.52</v>
      </c>
      <c r="I40" s="5">
        <f t="shared" si="1"/>
        <v>0</v>
      </c>
      <c r="J40" s="3"/>
      <c r="K40" s="3"/>
      <c r="M40" s="3"/>
      <c r="N40" s="3"/>
    </row>
    <row r="41" spans="2:14" ht="15" customHeight="1" x14ac:dyDescent="0.25">
      <c r="B41" s="2" t="s">
        <v>41</v>
      </c>
      <c r="C41" s="16">
        <v>11233053.83</v>
      </c>
      <c r="D41" s="16">
        <v>0</v>
      </c>
      <c r="E41" s="16">
        <v>4470584.9800000004</v>
      </c>
      <c r="F41" s="16">
        <v>9059232</v>
      </c>
      <c r="G41" s="16">
        <v>24762870.809999999</v>
      </c>
      <c r="H41" s="18">
        <f t="shared" si="3"/>
        <v>24762870.810000002</v>
      </c>
      <c r="I41" s="5">
        <f t="shared" si="1"/>
        <v>0</v>
      </c>
    </row>
    <row r="42" spans="2:14" ht="15" customHeight="1" x14ac:dyDescent="0.25">
      <c r="B42" s="2" t="s">
        <v>34</v>
      </c>
      <c r="C42" s="16">
        <v>25574424</v>
      </c>
      <c r="D42" s="16">
        <v>337204604.10000002</v>
      </c>
      <c r="E42" s="16">
        <v>23854207</v>
      </c>
      <c r="F42" s="16">
        <v>41949091.060000002</v>
      </c>
      <c r="G42" s="16">
        <v>428582326.16000003</v>
      </c>
      <c r="H42" s="18">
        <f t="shared" si="3"/>
        <v>428582326.16000003</v>
      </c>
      <c r="I42" s="5">
        <f t="shared" si="1"/>
        <v>0</v>
      </c>
      <c r="J42" s="3"/>
    </row>
    <row r="43" spans="2:14" ht="15" customHeight="1" x14ac:dyDescent="0.25">
      <c r="B43" s="2" t="s">
        <v>24</v>
      </c>
      <c r="C43" s="16">
        <v>7321639</v>
      </c>
      <c r="D43" s="16">
        <v>0</v>
      </c>
      <c r="E43" s="16">
        <v>5105252</v>
      </c>
      <c r="F43" s="16">
        <v>1516173.75</v>
      </c>
      <c r="G43" s="16">
        <v>14038064.75</v>
      </c>
      <c r="H43" s="18">
        <f t="shared" si="3"/>
        <v>13943064.75</v>
      </c>
      <c r="I43" s="5">
        <f t="shared" si="1"/>
        <v>95000</v>
      </c>
      <c r="J43" s="3" t="s">
        <v>113</v>
      </c>
      <c r="K43" s="3"/>
      <c r="M43" s="3"/>
    </row>
    <row r="44" spans="2:14" ht="15" customHeight="1" x14ac:dyDescent="0.25">
      <c r="B44" s="2" t="s">
        <v>23</v>
      </c>
      <c r="C44" s="16">
        <v>326934</v>
      </c>
      <c r="D44" s="16">
        <v>0</v>
      </c>
      <c r="E44" s="16">
        <v>806000</v>
      </c>
      <c r="F44" s="16">
        <v>810000</v>
      </c>
      <c r="G44" s="16">
        <v>1942934</v>
      </c>
      <c r="H44" s="18">
        <f t="shared" si="3"/>
        <v>1942934</v>
      </c>
      <c r="I44" s="5">
        <f t="shared" si="1"/>
        <v>0</v>
      </c>
    </row>
    <row r="45" spans="2:14" ht="15" customHeight="1" x14ac:dyDescent="0.25">
      <c r="B45" s="2" t="s">
        <v>82</v>
      </c>
      <c r="C45" s="16">
        <v>56998361.270000003</v>
      </c>
      <c r="D45" s="16">
        <v>5134255</v>
      </c>
      <c r="E45" s="16">
        <v>3060481.84</v>
      </c>
      <c r="F45" s="16">
        <v>11161290.4</v>
      </c>
      <c r="G45" s="16">
        <v>76354388.510000005</v>
      </c>
      <c r="H45" s="18">
        <f t="shared" si="3"/>
        <v>76354388.510000005</v>
      </c>
      <c r="I45" s="5">
        <f t="shared" si="1"/>
        <v>0</v>
      </c>
    </row>
    <row r="46" spans="2:14" ht="15" customHeight="1" x14ac:dyDescent="0.25">
      <c r="B46" s="2" t="s">
        <v>79</v>
      </c>
      <c r="C46" s="16">
        <v>2904400</v>
      </c>
      <c r="D46" s="16">
        <v>0</v>
      </c>
      <c r="E46" s="16">
        <v>130500</v>
      </c>
      <c r="F46" s="16">
        <v>300000</v>
      </c>
      <c r="G46" s="16">
        <v>3334900</v>
      </c>
      <c r="H46" s="18">
        <f t="shared" si="3"/>
        <v>3334900</v>
      </c>
      <c r="I46" s="5">
        <f t="shared" si="1"/>
        <v>0</v>
      </c>
      <c r="K46" s="3"/>
    </row>
    <row r="47" spans="2:14" ht="15" customHeight="1" x14ac:dyDescent="0.25">
      <c r="B47" s="2" t="s">
        <v>17</v>
      </c>
      <c r="C47" s="16">
        <v>251838006.58000001</v>
      </c>
      <c r="D47" s="16">
        <v>57935700</v>
      </c>
      <c r="E47" s="16">
        <v>74158388.060000002</v>
      </c>
      <c r="F47" s="16">
        <v>273000</v>
      </c>
      <c r="G47" s="16">
        <v>384205094.63999999</v>
      </c>
      <c r="H47" s="18">
        <f t="shared" si="3"/>
        <v>384205094.64000005</v>
      </c>
      <c r="I47" s="5">
        <f>G47-H47</f>
        <v>0</v>
      </c>
    </row>
    <row r="48" spans="2:14" ht="15" customHeight="1" x14ac:dyDescent="0.25">
      <c r="B48" s="2" t="s">
        <v>25</v>
      </c>
      <c r="C48" s="16">
        <v>837319.4</v>
      </c>
      <c r="D48" s="16">
        <v>0</v>
      </c>
      <c r="E48" s="16">
        <v>221600</v>
      </c>
      <c r="F48" s="16">
        <v>0</v>
      </c>
      <c r="G48" s="16">
        <v>1058919.3999999999</v>
      </c>
      <c r="H48" s="18">
        <f t="shared" si="3"/>
        <v>1058919.3999999999</v>
      </c>
      <c r="I48" s="5">
        <f t="shared" si="1"/>
        <v>0</v>
      </c>
    </row>
    <row r="49" spans="2:13" ht="15" customHeight="1" x14ac:dyDescent="0.25">
      <c r="B49" s="2" t="s">
        <v>85</v>
      </c>
      <c r="C49" s="16">
        <v>3006294</v>
      </c>
      <c r="D49" s="16">
        <v>0</v>
      </c>
      <c r="E49" s="16">
        <v>3320358</v>
      </c>
      <c r="F49" s="16">
        <v>0</v>
      </c>
      <c r="G49" s="16">
        <v>6326652</v>
      </c>
      <c r="H49" s="18">
        <f t="shared" si="3"/>
        <v>6326652</v>
      </c>
      <c r="I49" s="5">
        <f t="shared" si="1"/>
        <v>0</v>
      </c>
      <c r="J49" s="3"/>
    </row>
    <row r="50" spans="2:13" ht="15" customHeight="1" x14ac:dyDescent="0.25">
      <c r="B50" s="2" t="s">
        <v>104</v>
      </c>
      <c r="C50" s="16">
        <v>1312261.3700000001</v>
      </c>
      <c r="D50" s="16">
        <v>5608220.5</v>
      </c>
      <c r="E50" s="16">
        <v>512400</v>
      </c>
      <c r="F50" s="16">
        <v>0</v>
      </c>
      <c r="G50" s="16">
        <v>6715899.5999999996</v>
      </c>
      <c r="H50" s="18">
        <f t="shared" si="3"/>
        <v>7432881.8700000001</v>
      </c>
      <c r="I50" s="5">
        <f t="shared" si="1"/>
        <v>-716982.27000000048</v>
      </c>
      <c r="J50" s="3" t="s">
        <v>114</v>
      </c>
    </row>
    <row r="51" spans="2:13" ht="15" customHeight="1" x14ac:dyDescent="0.25">
      <c r="B51" s="2" t="s">
        <v>26</v>
      </c>
      <c r="C51" s="16">
        <v>23850713.350000001</v>
      </c>
      <c r="D51" s="16">
        <v>67575940</v>
      </c>
      <c r="E51" s="16">
        <v>18489433.920000002</v>
      </c>
      <c r="F51" s="16">
        <v>8630000</v>
      </c>
      <c r="G51" s="16">
        <v>118546087.27</v>
      </c>
      <c r="H51" s="18">
        <f t="shared" si="3"/>
        <v>118546087.27</v>
      </c>
      <c r="I51" s="5">
        <f t="shared" si="1"/>
        <v>0</v>
      </c>
      <c r="J51" s="3"/>
    </row>
    <row r="52" spans="2:13" ht="15" customHeight="1" x14ac:dyDescent="0.25">
      <c r="B52" s="2" t="s">
        <v>27</v>
      </c>
      <c r="C52" s="16">
        <v>16385715.98</v>
      </c>
      <c r="D52" s="16">
        <v>0</v>
      </c>
      <c r="E52" s="16">
        <v>7408350</v>
      </c>
      <c r="F52" s="16">
        <v>0</v>
      </c>
      <c r="G52" s="16">
        <v>23794065.98</v>
      </c>
      <c r="H52" s="18">
        <f t="shared" si="3"/>
        <v>23794065.98</v>
      </c>
      <c r="I52" s="5">
        <f t="shared" si="1"/>
        <v>0</v>
      </c>
    </row>
    <row r="53" spans="2:13" ht="15" customHeight="1" x14ac:dyDescent="0.25">
      <c r="B53" s="2" t="s">
        <v>28</v>
      </c>
      <c r="C53" s="16">
        <v>19228552.359999999</v>
      </c>
      <c r="D53" s="16">
        <v>1502334</v>
      </c>
      <c r="E53" s="16">
        <v>3663684</v>
      </c>
      <c r="F53" s="16">
        <v>213285</v>
      </c>
      <c r="G53" s="16">
        <v>24607855.359999999</v>
      </c>
      <c r="H53" s="18">
        <f t="shared" si="3"/>
        <v>24607855.359999999</v>
      </c>
      <c r="I53" s="5">
        <f t="shared" si="1"/>
        <v>0</v>
      </c>
    </row>
    <row r="54" spans="2:13" ht="15" customHeight="1" x14ac:dyDescent="0.25">
      <c r="B54" s="2" t="s">
        <v>29</v>
      </c>
      <c r="C54" s="16">
        <v>796466.18</v>
      </c>
      <c r="D54" s="16">
        <v>0</v>
      </c>
      <c r="E54" s="16">
        <v>734588.33</v>
      </c>
      <c r="F54" s="16">
        <v>0</v>
      </c>
      <c r="G54" s="16">
        <v>1531054.51</v>
      </c>
      <c r="H54" s="18">
        <f t="shared" si="3"/>
        <v>1531054.51</v>
      </c>
      <c r="I54" s="5">
        <f t="shared" si="1"/>
        <v>0</v>
      </c>
    </row>
    <row r="55" spans="2:13" ht="15" customHeight="1" x14ac:dyDescent="0.25">
      <c r="B55" s="2" t="s">
        <v>30</v>
      </c>
      <c r="C55" s="16">
        <v>3575699.72</v>
      </c>
      <c r="D55" s="16">
        <v>0</v>
      </c>
      <c r="E55" s="16">
        <v>2245113</v>
      </c>
      <c r="F55" s="16">
        <v>0</v>
      </c>
      <c r="G55" s="16">
        <v>5820812.7199999997</v>
      </c>
      <c r="H55" s="18">
        <f t="shared" si="3"/>
        <v>5820812.7200000007</v>
      </c>
      <c r="I55" s="5">
        <f t="shared" si="1"/>
        <v>0</v>
      </c>
    </row>
    <row r="56" spans="2:13" ht="15" customHeight="1" x14ac:dyDescent="0.25">
      <c r="B56" s="2" t="s">
        <v>33</v>
      </c>
      <c r="C56" s="16">
        <v>1916224.98</v>
      </c>
      <c r="D56" s="16">
        <v>0</v>
      </c>
      <c r="E56" s="16">
        <v>1623000</v>
      </c>
      <c r="F56" s="16">
        <v>0</v>
      </c>
      <c r="G56" s="16">
        <v>3539224.98</v>
      </c>
      <c r="H56" s="18">
        <f t="shared" si="3"/>
        <v>3539224.98</v>
      </c>
      <c r="I56" s="5">
        <f t="shared" si="1"/>
        <v>0</v>
      </c>
      <c r="K56" s="3"/>
      <c r="M56" s="3"/>
    </row>
    <row r="57" spans="2:13" ht="15" customHeight="1" x14ac:dyDescent="0.25">
      <c r="B57" s="2" t="s">
        <v>31</v>
      </c>
      <c r="C57" s="16">
        <v>139146705.16</v>
      </c>
      <c r="D57" s="16">
        <v>30990116.649999999</v>
      </c>
      <c r="E57" s="16">
        <v>128206230</v>
      </c>
      <c r="F57" s="16">
        <v>778890.92</v>
      </c>
      <c r="G57" s="16">
        <v>299121942.73000002</v>
      </c>
      <c r="H57" s="18">
        <f t="shared" si="3"/>
        <v>299121942.73000002</v>
      </c>
      <c r="I57" s="5">
        <f t="shared" si="1"/>
        <v>0</v>
      </c>
    </row>
    <row r="58" spans="2:13" ht="15" customHeight="1" x14ac:dyDescent="0.25">
      <c r="B58" s="2" t="s">
        <v>106</v>
      </c>
      <c r="C58" s="16">
        <v>7600000</v>
      </c>
      <c r="D58" s="16">
        <v>210435616.15000001</v>
      </c>
      <c r="E58" s="16">
        <v>7875000</v>
      </c>
      <c r="F58" s="16">
        <v>728750</v>
      </c>
      <c r="G58" s="16">
        <v>226639366.15000001</v>
      </c>
      <c r="H58" s="18">
        <f t="shared" si="3"/>
        <v>226639366.15000001</v>
      </c>
      <c r="I58" s="5">
        <f t="shared" si="1"/>
        <v>0</v>
      </c>
    </row>
    <row r="59" spans="2:13" ht="15" customHeight="1" x14ac:dyDescent="0.25">
      <c r="B59" s="2" t="s">
        <v>32</v>
      </c>
      <c r="C59" s="16">
        <v>41434285.700000003</v>
      </c>
      <c r="D59" s="16">
        <v>17276850</v>
      </c>
      <c r="E59" s="16">
        <v>103216287.64</v>
      </c>
      <c r="F59" s="16">
        <v>45994496</v>
      </c>
      <c r="G59" s="16">
        <v>208142719.34</v>
      </c>
      <c r="H59" s="18">
        <f t="shared" si="3"/>
        <v>207921919.34</v>
      </c>
      <c r="I59" s="5">
        <f t="shared" si="1"/>
        <v>220800</v>
      </c>
      <c r="J59" s="2" t="s">
        <v>115</v>
      </c>
      <c r="K59" s="3"/>
      <c r="M59" s="3"/>
    </row>
    <row r="60" spans="2:13" ht="15" customHeight="1" x14ac:dyDescent="0.25">
      <c r="B60" s="2" t="s">
        <v>78</v>
      </c>
      <c r="C60" s="16">
        <v>15238000</v>
      </c>
      <c r="D60" s="16">
        <v>1300000</v>
      </c>
      <c r="E60" s="16">
        <v>2716400</v>
      </c>
      <c r="F60" s="16">
        <v>100000</v>
      </c>
      <c r="G60" s="16">
        <v>19354400</v>
      </c>
      <c r="H60" s="18">
        <f t="shared" si="3"/>
        <v>19354400</v>
      </c>
      <c r="I60" s="5">
        <f t="shared" si="1"/>
        <v>0</v>
      </c>
      <c r="J60" s="3"/>
    </row>
    <row r="61" spans="2:13" ht="15" customHeight="1" x14ac:dyDescent="0.25">
      <c r="B61" s="2" t="s">
        <v>17</v>
      </c>
      <c r="C61" s="16">
        <v>251838006.58000001</v>
      </c>
      <c r="D61" s="16">
        <v>57935700</v>
      </c>
      <c r="E61" s="16">
        <v>74158388.060000002</v>
      </c>
      <c r="F61" s="16">
        <v>273000</v>
      </c>
      <c r="G61" s="16">
        <v>384205094.63999999</v>
      </c>
      <c r="H61" s="18">
        <f t="shared" si="3"/>
        <v>384205094.64000005</v>
      </c>
      <c r="I61" s="5">
        <f t="shared" si="1"/>
        <v>0</v>
      </c>
      <c r="J61" s="3"/>
    </row>
    <row r="62" spans="2:13" ht="15" customHeight="1" x14ac:dyDescent="0.25">
      <c r="B62" s="2" t="s">
        <v>101</v>
      </c>
      <c r="C62" s="16">
        <v>3427970.02</v>
      </c>
      <c r="D62" s="16">
        <v>0</v>
      </c>
      <c r="E62" s="16">
        <v>3558622</v>
      </c>
      <c r="F62" s="16">
        <v>0</v>
      </c>
      <c r="G62" s="16">
        <v>6986592.0199999996</v>
      </c>
      <c r="H62" s="18">
        <f t="shared" si="3"/>
        <v>6986592.0199999996</v>
      </c>
      <c r="I62" s="5">
        <f t="shared" si="1"/>
        <v>0</v>
      </c>
      <c r="J62" s="3"/>
    </row>
    <row r="63" spans="2:13" ht="15" customHeight="1" x14ac:dyDescent="0.25">
      <c r="B63" s="2" t="s">
        <v>40</v>
      </c>
      <c r="C63" s="16">
        <v>28275921</v>
      </c>
      <c r="D63" s="16">
        <v>12309000</v>
      </c>
      <c r="E63" s="16">
        <v>19595447</v>
      </c>
      <c r="F63" s="16">
        <v>2697600</v>
      </c>
      <c r="G63" s="16">
        <v>62877968</v>
      </c>
      <c r="H63" s="18">
        <f t="shared" si="3"/>
        <v>62877968</v>
      </c>
      <c r="I63" s="5">
        <f t="shared" si="1"/>
        <v>0</v>
      </c>
    </row>
    <row r="64" spans="2:13" ht="15" customHeight="1" x14ac:dyDescent="0.25">
      <c r="B64" s="2" t="s">
        <v>39</v>
      </c>
      <c r="C64" s="16">
        <v>15490415</v>
      </c>
      <c r="D64" s="16">
        <v>3576300</v>
      </c>
      <c r="E64" s="16">
        <v>19809067.899999999</v>
      </c>
      <c r="F64" s="16">
        <v>17573010</v>
      </c>
      <c r="G64" s="16">
        <v>56448792.899999999</v>
      </c>
      <c r="H64" s="18">
        <f t="shared" si="3"/>
        <v>56448792.899999999</v>
      </c>
      <c r="I64" s="5">
        <f t="shared" si="1"/>
        <v>0</v>
      </c>
    </row>
    <row r="65" spans="2:13" ht="15" customHeight="1" x14ac:dyDescent="0.25">
      <c r="B65" s="2" t="s">
        <v>38</v>
      </c>
      <c r="C65" s="16">
        <v>1207085.55</v>
      </c>
      <c r="D65" s="16">
        <v>0</v>
      </c>
      <c r="E65" s="16">
        <v>429300</v>
      </c>
      <c r="F65" s="16">
        <v>0</v>
      </c>
      <c r="G65" s="16">
        <v>1636385.55</v>
      </c>
      <c r="H65" s="18">
        <f t="shared" si="3"/>
        <v>1636385.55</v>
      </c>
      <c r="I65" s="5">
        <f t="shared" si="1"/>
        <v>0</v>
      </c>
    </row>
    <row r="66" spans="2:13" ht="15" customHeight="1" x14ac:dyDescent="0.25">
      <c r="B66" s="2" t="s">
        <v>37</v>
      </c>
      <c r="C66" s="16">
        <v>1165009358.74</v>
      </c>
      <c r="D66" s="16">
        <v>712639937.70000005</v>
      </c>
      <c r="E66" s="16">
        <v>182321009.33000001</v>
      </c>
      <c r="F66" s="16">
        <v>17911790.649999999</v>
      </c>
      <c r="G66" s="16">
        <v>2067532169.3099999</v>
      </c>
      <c r="H66" s="18">
        <f t="shared" si="3"/>
        <v>2077882096.4200001</v>
      </c>
      <c r="I66" s="5">
        <f t="shared" si="1"/>
        <v>-10349927.110000134</v>
      </c>
      <c r="J66" s="3" t="s">
        <v>116</v>
      </c>
    </row>
    <row r="67" spans="2:13" ht="15" customHeight="1" x14ac:dyDescent="0.25">
      <c r="B67" s="2" t="s">
        <v>43</v>
      </c>
      <c r="C67" s="16">
        <v>285178119.81</v>
      </c>
      <c r="D67" s="16">
        <v>0</v>
      </c>
      <c r="E67" s="16">
        <v>80860439.469999999</v>
      </c>
      <c r="F67" s="16">
        <v>103827801.73</v>
      </c>
      <c r="G67" s="16">
        <v>469866361.00999999</v>
      </c>
      <c r="H67" s="18">
        <f t="shared" si="3"/>
        <v>469866361.00999999</v>
      </c>
      <c r="I67" s="5">
        <f t="shared" si="1"/>
        <v>0</v>
      </c>
    </row>
    <row r="68" spans="2:13" ht="15" customHeight="1" x14ac:dyDescent="0.25">
      <c r="B68" s="2" t="s">
        <v>36</v>
      </c>
      <c r="C68" s="16">
        <v>17427734.75</v>
      </c>
      <c r="D68" s="16">
        <v>0</v>
      </c>
      <c r="E68" s="16">
        <v>22057256.620000001</v>
      </c>
      <c r="F68" s="16">
        <v>930300</v>
      </c>
      <c r="G68" s="16">
        <v>40415291.369999997</v>
      </c>
      <c r="H68" s="18">
        <f t="shared" si="3"/>
        <v>40415291.370000005</v>
      </c>
      <c r="I68" s="5">
        <f t="shared" si="1"/>
        <v>0</v>
      </c>
      <c r="J68" s="3"/>
    </row>
    <row r="69" spans="2:13" ht="15" customHeight="1" x14ac:dyDescent="0.25">
      <c r="B69" s="2" t="s">
        <v>91</v>
      </c>
      <c r="C69" s="16">
        <v>154087261.78</v>
      </c>
      <c r="D69" s="16">
        <v>41550000</v>
      </c>
      <c r="E69" s="16">
        <v>15359300</v>
      </c>
      <c r="F69" s="16">
        <v>27200000</v>
      </c>
      <c r="G69" s="16">
        <v>238196561.78</v>
      </c>
      <c r="H69" s="18">
        <f t="shared" si="3"/>
        <v>238196561.78</v>
      </c>
      <c r="I69" s="5">
        <f t="shared" si="1"/>
        <v>0</v>
      </c>
      <c r="J69" s="3"/>
    </row>
    <row r="70" spans="2:13" ht="15" customHeight="1" x14ac:dyDescent="0.25">
      <c r="B70" s="2" t="s">
        <v>44</v>
      </c>
      <c r="C70" s="16">
        <v>47998909.789999999</v>
      </c>
      <c r="D70" s="16">
        <v>0</v>
      </c>
      <c r="E70" s="16">
        <v>60649146.390000001</v>
      </c>
      <c r="F70" s="16">
        <v>41847597.119999997</v>
      </c>
      <c r="G70" s="16">
        <v>150495653.30000001</v>
      </c>
      <c r="H70" s="18">
        <f t="shared" si="3"/>
        <v>150495653.30000001</v>
      </c>
      <c r="I70" s="5">
        <f t="shared" ref="I70:I100" si="4">G70-H70</f>
        <v>0</v>
      </c>
      <c r="J70" s="3"/>
    </row>
    <row r="71" spans="2:13" ht="15" customHeight="1" x14ac:dyDescent="0.25">
      <c r="B71" s="2" t="s">
        <v>35</v>
      </c>
      <c r="C71" s="16">
        <v>51681380.32</v>
      </c>
      <c r="D71" s="16">
        <v>44361524.969999999</v>
      </c>
      <c r="E71" s="16">
        <v>30342015.59</v>
      </c>
      <c r="F71" s="16">
        <v>38937308.270000003</v>
      </c>
      <c r="G71" s="16">
        <v>165322229.15000001</v>
      </c>
      <c r="H71" s="18">
        <f t="shared" si="3"/>
        <v>165322229.15000001</v>
      </c>
      <c r="I71" s="5">
        <f t="shared" si="4"/>
        <v>0</v>
      </c>
    </row>
    <row r="72" spans="2:13" ht="15" customHeight="1" x14ac:dyDescent="0.25">
      <c r="B72" s="2" t="s">
        <v>48</v>
      </c>
      <c r="C72" s="16">
        <v>47200875.770000003</v>
      </c>
      <c r="D72" s="16">
        <v>1000000</v>
      </c>
      <c r="E72" s="16">
        <v>15381963.24</v>
      </c>
      <c r="F72" s="16">
        <v>5186824</v>
      </c>
      <c r="G72" s="16">
        <v>68769663.010000005</v>
      </c>
      <c r="H72" s="18">
        <f t="shared" si="3"/>
        <v>68769663.010000005</v>
      </c>
      <c r="I72" s="5">
        <f t="shared" si="4"/>
        <v>0</v>
      </c>
    </row>
    <row r="73" spans="2:13" ht="15" customHeight="1" x14ac:dyDescent="0.25">
      <c r="B73" s="2" t="s">
        <v>95</v>
      </c>
      <c r="C73" s="16">
        <v>1763238.98</v>
      </c>
      <c r="D73" s="16">
        <v>0</v>
      </c>
      <c r="E73" s="16">
        <v>2461132.2000000002</v>
      </c>
      <c r="F73" s="16">
        <v>0</v>
      </c>
      <c r="G73" s="16">
        <v>4224371.18</v>
      </c>
      <c r="H73" s="18">
        <f t="shared" si="3"/>
        <v>4224371.18</v>
      </c>
      <c r="I73" s="5">
        <f t="shared" si="4"/>
        <v>0</v>
      </c>
    </row>
    <row r="74" spans="2:13" ht="15" customHeight="1" x14ac:dyDescent="0.25">
      <c r="B74" s="2" t="s">
        <v>50</v>
      </c>
      <c r="C74" s="16">
        <v>399481</v>
      </c>
      <c r="D74" s="16">
        <v>0</v>
      </c>
      <c r="E74" s="16">
        <v>4813893.75</v>
      </c>
      <c r="F74" s="16">
        <v>0</v>
      </c>
      <c r="G74" s="16">
        <v>5213374.75</v>
      </c>
      <c r="H74" s="18">
        <f t="shared" si="3"/>
        <v>5213374.75</v>
      </c>
      <c r="I74" s="5">
        <f t="shared" si="4"/>
        <v>0</v>
      </c>
    </row>
    <row r="75" spans="2:13" ht="15" customHeight="1" x14ac:dyDescent="0.25">
      <c r="B75" s="2" t="s">
        <v>102</v>
      </c>
      <c r="C75" s="16">
        <v>16160131.02</v>
      </c>
      <c r="D75" s="16">
        <v>0</v>
      </c>
      <c r="E75" s="16">
        <v>17973718.850000001</v>
      </c>
      <c r="F75" s="16">
        <v>0</v>
      </c>
      <c r="G75" s="16">
        <v>34133849.869999997</v>
      </c>
      <c r="H75" s="18">
        <f t="shared" si="3"/>
        <v>34133849.870000005</v>
      </c>
      <c r="I75" s="5">
        <f t="shared" si="4"/>
        <v>0</v>
      </c>
    </row>
    <row r="76" spans="2:13" ht="15" customHeight="1" x14ac:dyDescent="0.25">
      <c r="B76" s="2" t="s">
        <v>46</v>
      </c>
      <c r="C76" s="16">
        <v>3501361394.8600001</v>
      </c>
      <c r="D76" s="16">
        <v>566838357.38</v>
      </c>
      <c r="E76" s="16">
        <v>169371255.99000001</v>
      </c>
      <c r="F76" s="16">
        <v>36756720</v>
      </c>
      <c r="G76" s="16">
        <v>4271352801.5300002</v>
      </c>
      <c r="H76" s="18">
        <f t="shared" si="3"/>
        <v>4274327728.2300005</v>
      </c>
      <c r="I76" s="5">
        <f t="shared" si="4"/>
        <v>-2974926.7000002861</v>
      </c>
      <c r="J76" s="3" t="s">
        <v>119</v>
      </c>
      <c r="K76" s="3"/>
      <c r="M76" s="3"/>
    </row>
    <row r="77" spans="2:13" ht="15" customHeight="1" x14ac:dyDescent="0.25">
      <c r="B77" s="2" t="s">
        <v>105</v>
      </c>
      <c r="C77" s="16">
        <v>3577293.37</v>
      </c>
      <c r="D77" s="16">
        <v>262771</v>
      </c>
      <c r="E77" s="16">
        <v>2927096.81</v>
      </c>
      <c r="F77" s="16">
        <v>0</v>
      </c>
      <c r="G77" s="16">
        <v>6767161.1799999997</v>
      </c>
      <c r="H77" s="18">
        <f t="shared" si="3"/>
        <v>6767161.1799999997</v>
      </c>
      <c r="I77" s="5">
        <f t="shared" si="4"/>
        <v>0</v>
      </c>
      <c r="J77" s="3"/>
      <c r="K77" s="3"/>
      <c r="M77" s="3"/>
    </row>
    <row r="78" spans="2:13" ht="15" customHeight="1" x14ac:dyDescent="0.25">
      <c r="B78" s="2" t="s">
        <v>47</v>
      </c>
      <c r="C78" s="16">
        <v>45054982.159999996</v>
      </c>
      <c r="D78" s="16">
        <v>4117901653.6599998</v>
      </c>
      <c r="E78" s="16">
        <v>17337928.399999999</v>
      </c>
      <c r="F78" s="16">
        <v>188467431.5</v>
      </c>
      <c r="G78" s="16">
        <v>4368761995.7200003</v>
      </c>
      <c r="H78" s="18">
        <f t="shared" si="3"/>
        <v>4368761995.7199993</v>
      </c>
      <c r="I78" s="5">
        <f t="shared" si="4"/>
        <v>0</v>
      </c>
      <c r="J78" s="3"/>
      <c r="K78" s="3"/>
    </row>
    <row r="79" spans="2:13" ht="15" customHeight="1" x14ac:dyDescent="0.25">
      <c r="B79" s="2" t="s">
        <v>42</v>
      </c>
      <c r="C79" s="16">
        <v>17251542.84</v>
      </c>
      <c r="D79" s="16">
        <v>46118347</v>
      </c>
      <c r="E79" s="16">
        <v>11918526.34</v>
      </c>
      <c r="F79" s="16">
        <v>18509145</v>
      </c>
      <c r="G79" s="16">
        <v>93797561.178000003</v>
      </c>
      <c r="H79" s="18">
        <f t="shared" si="3"/>
        <v>93797561.180000007</v>
      </c>
      <c r="I79" s="5">
        <f t="shared" si="4"/>
        <v>-2.0000040531158447E-3</v>
      </c>
    </row>
    <row r="80" spans="2:13" ht="15" customHeight="1" x14ac:dyDescent="0.25">
      <c r="B80" s="2" t="s">
        <v>80</v>
      </c>
      <c r="C80" s="16">
        <v>3041697</v>
      </c>
      <c r="D80" s="16">
        <v>0</v>
      </c>
      <c r="E80" s="16">
        <v>2196695</v>
      </c>
      <c r="F80" s="16">
        <v>0</v>
      </c>
      <c r="G80" s="16">
        <v>5238392</v>
      </c>
      <c r="H80" s="18">
        <f t="shared" si="3"/>
        <v>5238392</v>
      </c>
      <c r="I80" s="5">
        <f t="shared" si="4"/>
        <v>0</v>
      </c>
    </row>
    <row r="81" spans="2:10" ht="15" customHeight="1" x14ac:dyDescent="0.25">
      <c r="B81" s="2" t="s">
        <v>121</v>
      </c>
      <c r="C81" s="16">
        <v>126000</v>
      </c>
      <c r="D81" s="16">
        <v>0</v>
      </c>
      <c r="E81" s="16">
        <v>242000</v>
      </c>
      <c r="F81" s="16">
        <v>0</v>
      </c>
      <c r="G81" s="16">
        <v>368000</v>
      </c>
      <c r="H81" s="18">
        <f t="shared" si="3"/>
        <v>368000</v>
      </c>
      <c r="I81" s="5">
        <f t="shared" si="4"/>
        <v>0</v>
      </c>
    </row>
    <row r="82" spans="2:10" ht="15" customHeight="1" x14ac:dyDescent="0.25">
      <c r="B82" s="2" t="s">
        <v>90</v>
      </c>
      <c r="C82" s="16">
        <v>308695810.31</v>
      </c>
      <c r="D82" s="16">
        <v>96855350</v>
      </c>
      <c r="E82" s="16">
        <v>17157293.670000002</v>
      </c>
      <c r="F82" s="16">
        <v>6783993</v>
      </c>
      <c r="G82" s="16">
        <v>429492446.98000002</v>
      </c>
      <c r="H82" s="18">
        <f t="shared" si="3"/>
        <v>429492446.98000002</v>
      </c>
      <c r="I82" s="5">
        <f t="shared" si="4"/>
        <v>0</v>
      </c>
    </row>
    <row r="83" spans="2:10" ht="15" customHeight="1" x14ac:dyDescent="0.25">
      <c r="B83" s="2" t="s">
        <v>49</v>
      </c>
      <c r="C83" s="16">
        <v>16338740</v>
      </c>
      <c r="D83" s="16">
        <v>7654400</v>
      </c>
      <c r="E83" s="16">
        <v>30343799.620000001</v>
      </c>
      <c r="F83" s="16">
        <v>3319400.28</v>
      </c>
      <c r="G83" s="16">
        <v>57656339.899999999</v>
      </c>
      <c r="H83" s="18">
        <f t="shared" si="3"/>
        <v>57656339.900000006</v>
      </c>
      <c r="I83" s="5">
        <f t="shared" si="4"/>
        <v>0</v>
      </c>
      <c r="J83" s="3"/>
    </row>
    <row r="84" spans="2:10" ht="15" customHeight="1" x14ac:dyDescent="0.25">
      <c r="B84" s="2" t="s">
        <v>51</v>
      </c>
      <c r="C84" s="16">
        <v>4835420</v>
      </c>
      <c r="D84" s="16">
        <v>0</v>
      </c>
      <c r="E84" s="16">
        <v>2163176</v>
      </c>
      <c r="F84" s="16">
        <v>0</v>
      </c>
      <c r="G84" s="16">
        <v>6998596</v>
      </c>
      <c r="H84" s="18">
        <f t="shared" si="3"/>
        <v>6998596</v>
      </c>
      <c r="I84" s="5">
        <f t="shared" si="4"/>
        <v>0</v>
      </c>
      <c r="J84" s="3"/>
    </row>
    <row r="85" spans="2:10" ht="15" customHeight="1" x14ac:dyDescent="0.25">
      <c r="B85" s="2" t="s">
        <v>53</v>
      </c>
      <c r="C85" s="16">
        <v>31552453.399999999</v>
      </c>
      <c r="D85" s="16">
        <v>4447671</v>
      </c>
      <c r="E85" s="16">
        <v>10845917.9</v>
      </c>
      <c r="F85" s="16">
        <v>3053105</v>
      </c>
      <c r="G85" s="16">
        <v>49899147.299999997</v>
      </c>
      <c r="H85" s="18">
        <f t="shared" ref="H85" si="5">SUM(C85:F85)</f>
        <v>49899147.299999997</v>
      </c>
      <c r="I85" s="5">
        <f t="shared" ref="I85" si="6">G85-H85</f>
        <v>0</v>
      </c>
      <c r="J85" s="3"/>
    </row>
    <row r="86" spans="2:10" ht="15" customHeight="1" x14ac:dyDescent="0.25">
      <c r="B86" s="2" t="s">
        <v>52</v>
      </c>
      <c r="C86" s="16">
        <v>8440000</v>
      </c>
      <c r="D86" s="16">
        <v>0</v>
      </c>
      <c r="E86" s="16">
        <v>18404800</v>
      </c>
      <c r="F86" s="16">
        <v>120000</v>
      </c>
      <c r="G86" s="16">
        <v>26964800</v>
      </c>
      <c r="H86" s="18">
        <f t="shared" si="3"/>
        <v>26964800</v>
      </c>
      <c r="I86" s="5">
        <f t="shared" si="4"/>
        <v>0</v>
      </c>
      <c r="J86" s="3"/>
    </row>
    <row r="87" spans="2:10" ht="15" customHeight="1" x14ac:dyDescent="0.25">
      <c r="B87" s="2" t="s">
        <v>54</v>
      </c>
      <c r="C87" s="16">
        <v>1541425</v>
      </c>
      <c r="D87" s="16">
        <v>0</v>
      </c>
      <c r="E87" s="16">
        <v>675885</v>
      </c>
      <c r="F87" s="16">
        <v>0</v>
      </c>
      <c r="G87" s="16">
        <v>2217310</v>
      </c>
      <c r="H87" s="18">
        <f t="shared" si="3"/>
        <v>2217310</v>
      </c>
      <c r="I87" s="5">
        <f t="shared" si="4"/>
        <v>0</v>
      </c>
      <c r="J87" s="3"/>
    </row>
    <row r="88" spans="2:10" ht="15" customHeight="1" x14ac:dyDescent="0.25">
      <c r="B88" s="2" t="s">
        <v>56</v>
      </c>
      <c r="C88" s="16">
        <v>27380600.460000001</v>
      </c>
      <c r="D88" s="16">
        <v>2189106</v>
      </c>
      <c r="E88" s="16">
        <v>13517226.51</v>
      </c>
      <c r="F88" s="16">
        <v>13416357</v>
      </c>
      <c r="G88" s="16">
        <v>56503289.969999999</v>
      </c>
      <c r="H88" s="18">
        <f t="shared" si="3"/>
        <v>56503289.969999999</v>
      </c>
      <c r="I88" s="5">
        <f t="shared" si="4"/>
        <v>0</v>
      </c>
      <c r="J88" s="3"/>
    </row>
    <row r="89" spans="2:10" ht="15" customHeight="1" x14ac:dyDescent="0.25">
      <c r="B89" s="2" t="s">
        <v>57</v>
      </c>
      <c r="C89" s="16">
        <v>25332462.260000002</v>
      </c>
      <c r="D89" s="16">
        <v>745630</v>
      </c>
      <c r="E89" s="16">
        <v>17994761.390000001</v>
      </c>
      <c r="F89" s="16">
        <v>1992707</v>
      </c>
      <c r="G89" s="16">
        <v>46065560.649999999</v>
      </c>
      <c r="H89" s="18">
        <f t="shared" si="3"/>
        <v>46065560.650000006</v>
      </c>
      <c r="I89" s="5">
        <f t="shared" si="4"/>
        <v>0</v>
      </c>
    </row>
    <row r="90" spans="2:10" ht="15" customHeight="1" x14ac:dyDescent="0.25">
      <c r="B90" s="2" t="s">
        <v>58</v>
      </c>
      <c r="C90" s="16">
        <v>2439586</v>
      </c>
      <c r="D90" s="16">
        <v>4100000</v>
      </c>
      <c r="E90" s="16">
        <v>3474500</v>
      </c>
      <c r="F90" s="16">
        <v>0</v>
      </c>
      <c r="G90" s="16">
        <v>10014086</v>
      </c>
      <c r="H90" s="18">
        <f t="shared" si="3"/>
        <v>10014086</v>
      </c>
      <c r="I90" s="5">
        <f t="shared" si="4"/>
        <v>0</v>
      </c>
    </row>
    <row r="91" spans="2:10" ht="15" customHeight="1" x14ac:dyDescent="0.25">
      <c r="B91" s="2" t="s">
        <v>59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1" t="s">
        <v>110</v>
      </c>
    </row>
    <row r="92" spans="2:10" ht="15" customHeight="1" x14ac:dyDescent="0.25">
      <c r="B92" s="2" t="s">
        <v>60</v>
      </c>
      <c r="C92" s="16">
        <v>2229152</v>
      </c>
      <c r="D92" s="16">
        <v>0</v>
      </c>
      <c r="E92" s="16">
        <v>1081652</v>
      </c>
      <c r="F92" s="16">
        <v>0</v>
      </c>
      <c r="G92" s="16">
        <v>3310804</v>
      </c>
      <c r="H92" s="18">
        <f t="shared" si="3"/>
        <v>3310804</v>
      </c>
      <c r="I92" s="5">
        <f t="shared" si="4"/>
        <v>0</v>
      </c>
    </row>
    <row r="93" spans="2:10" ht="15" customHeight="1" x14ac:dyDescent="0.25">
      <c r="B93" s="2" t="s">
        <v>61</v>
      </c>
      <c r="C93" s="16">
        <v>5550000</v>
      </c>
      <c r="D93" s="16">
        <v>1660000</v>
      </c>
      <c r="E93" s="16">
        <v>3030000</v>
      </c>
      <c r="F93" s="16">
        <v>0</v>
      </c>
      <c r="G93" s="16">
        <v>10240000</v>
      </c>
      <c r="H93" s="18">
        <f t="shared" si="3"/>
        <v>10240000</v>
      </c>
      <c r="I93" s="5">
        <f t="shared" si="4"/>
        <v>0</v>
      </c>
    </row>
    <row r="94" spans="2:10" ht="15" customHeight="1" x14ac:dyDescent="0.25">
      <c r="B94" s="2" t="s">
        <v>62</v>
      </c>
      <c r="C94" s="16">
        <v>0</v>
      </c>
      <c r="D94" s="16">
        <v>11000000</v>
      </c>
      <c r="E94" s="16">
        <v>0</v>
      </c>
      <c r="F94" s="16">
        <v>0</v>
      </c>
      <c r="G94" s="16">
        <v>11000000</v>
      </c>
      <c r="H94" s="18">
        <f t="shared" si="3"/>
        <v>11000000</v>
      </c>
      <c r="I94" s="5">
        <f t="shared" si="4"/>
        <v>0</v>
      </c>
    </row>
    <row r="95" spans="2:10" ht="15" customHeight="1" x14ac:dyDescent="0.25">
      <c r="B95" s="2" t="s">
        <v>63</v>
      </c>
      <c r="C95" s="16">
        <v>11618121.4</v>
      </c>
      <c r="D95" s="16">
        <v>3005256.53</v>
      </c>
      <c r="E95" s="16">
        <v>4728443.53</v>
      </c>
      <c r="F95" s="16">
        <v>70000</v>
      </c>
      <c r="G95" s="16">
        <v>19421821.460000001</v>
      </c>
      <c r="H95" s="18">
        <f t="shared" si="3"/>
        <v>19421821.460000001</v>
      </c>
      <c r="I95" s="5">
        <f t="shared" si="4"/>
        <v>0</v>
      </c>
    </row>
    <row r="96" spans="2:10" ht="15" customHeight="1" x14ac:dyDescent="0.25">
      <c r="B96" s="2" t="s">
        <v>64</v>
      </c>
      <c r="C96" s="16">
        <v>56357505</v>
      </c>
      <c r="D96" s="16">
        <v>25656623.940000001</v>
      </c>
      <c r="E96" s="16">
        <v>37157752.350000001</v>
      </c>
      <c r="F96" s="16">
        <v>2512000</v>
      </c>
      <c r="G96" s="16">
        <v>121683881.29000001</v>
      </c>
      <c r="H96" s="18">
        <f t="shared" si="3"/>
        <v>121683881.28999999</v>
      </c>
      <c r="I96" s="5">
        <f t="shared" si="4"/>
        <v>0</v>
      </c>
    </row>
    <row r="97" spans="1:14" ht="15" customHeight="1" x14ac:dyDescent="0.25">
      <c r="B97" s="2" t="s">
        <v>81</v>
      </c>
      <c r="C97" s="16">
        <v>25267212.629999999</v>
      </c>
      <c r="D97" s="16">
        <v>8642000</v>
      </c>
      <c r="E97" s="16">
        <v>7990100</v>
      </c>
      <c r="F97" s="16">
        <v>555600</v>
      </c>
      <c r="G97" s="16">
        <v>42454912.630000003</v>
      </c>
      <c r="H97" s="18">
        <f>SUM(C97:F97)</f>
        <v>42454912.629999995</v>
      </c>
      <c r="I97" s="5">
        <f t="shared" si="4"/>
        <v>0</v>
      </c>
    </row>
    <row r="98" spans="1:14" ht="15" customHeight="1" x14ac:dyDescent="0.25">
      <c r="B98" s="2" t="s">
        <v>117</v>
      </c>
      <c r="C98" s="16">
        <v>7662446.3099999996</v>
      </c>
      <c r="D98" s="16">
        <v>4000000</v>
      </c>
      <c r="E98" s="16">
        <v>11376049.76</v>
      </c>
      <c r="F98" s="16">
        <v>0</v>
      </c>
      <c r="G98" s="16">
        <v>101161508.33</v>
      </c>
      <c r="H98" s="18">
        <f>SUM(C98:F98)</f>
        <v>23038496.07</v>
      </c>
      <c r="I98" s="5">
        <f>G98-H98</f>
        <v>78123012.25999999</v>
      </c>
    </row>
    <row r="99" spans="1:14" ht="15" customHeight="1" x14ac:dyDescent="0.25">
      <c r="B99" s="2" t="s">
        <v>55</v>
      </c>
      <c r="C99" s="16">
        <v>50991383.530000001</v>
      </c>
      <c r="D99" s="16">
        <v>3292008.99</v>
      </c>
      <c r="E99" s="16">
        <v>26335680.079999998</v>
      </c>
      <c r="F99" s="16">
        <v>0</v>
      </c>
      <c r="G99" s="16">
        <v>80619072.599999994</v>
      </c>
      <c r="H99" s="18">
        <f>SUM(C99:F99)</f>
        <v>80619072.599999994</v>
      </c>
      <c r="I99" s="5">
        <f t="shared" si="4"/>
        <v>0</v>
      </c>
    </row>
    <row r="100" spans="1:14" ht="15" customHeight="1" x14ac:dyDescent="0.25">
      <c r="B100" s="2" t="s">
        <v>65</v>
      </c>
      <c r="C100" s="16">
        <v>30000</v>
      </c>
      <c r="D100" s="16">
        <v>6150000</v>
      </c>
      <c r="E100" s="16">
        <v>4162532.42</v>
      </c>
      <c r="F100" s="16">
        <v>0</v>
      </c>
      <c r="G100" s="16">
        <v>10342532.42</v>
      </c>
      <c r="H100" s="18">
        <f t="shared" si="3"/>
        <v>10342532.42</v>
      </c>
      <c r="I100" s="5">
        <f t="shared" si="4"/>
        <v>0</v>
      </c>
    </row>
    <row r="101" spans="1:14" ht="16.5" thickBot="1" x14ac:dyDescent="0.3">
      <c r="A101" s="7"/>
      <c r="B101" s="7" t="s">
        <v>66</v>
      </c>
      <c r="C101" s="17">
        <v>2269326.9300000002</v>
      </c>
      <c r="D101" s="17">
        <v>0</v>
      </c>
      <c r="E101" s="17">
        <v>3268428.49</v>
      </c>
      <c r="F101" s="17">
        <v>0</v>
      </c>
      <c r="G101" s="17">
        <v>5537755.4199999999</v>
      </c>
      <c r="H101" s="17">
        <f t="shared" ref="H101" si="7">SUM(C101:F101)</f>
        <v>5537755.4199999999</v>
      </c>
      <c r="I101" s="14">
        <v>0</v>
      </c>
      <c r="J101" s="7"/>
      <c r="K101" s="7"/>
      <c r="L101" s="7"/>
      <c r="M101" s="7"/>
      <c r="N101" s="7"/>
    </row>
    <row r="103" spans="1:14" x14ac:dyDescent="0.25">
      <c r="A103" s="2" t="s">
        <v>97</v>
      </c>
    </row>
    <row r="104" spans="1:14" x14ac:dyDescent="0.25">
      <c r="B104" s="1" t="s">
        <v>98</v>
      </c>
    </row>
    <row r="105" spans="1:14" x14ac:dyDescent="0.25">
      <c r="A105" s="2" t="s">
        <v>86</v>
      </c>
    </row>
    <row r="106" spans="1:14" x14ac:dyDescent="0.25">
      <c r="B106" s="1" t="s">
        <v>99</v>
      </c>
    </row>
    <row r="107" spans="1:14" x14ac:dyDescent="0.25">
      <c r="B107" s="1" t="s">
        <v>96</v>
      </c>
    </row>
    <row r="108" spans="1:14" x14ac:dyDescent="0.25">
      <c r="B108" s="1" t="s">
        <v>94</v>
      </c>
    </row>
    <row r="109" spans="1:14" x14ac:dyDescent="0.25">
      <c r="B109" s="13" t="s">
        <v>122</v>
      </c>
    </row>
  </sheetData>
  <sortState ref="B5:H83">
    <sortCondition ref="B7"/>
  </sortState>
  <mergeCells count="1">
    <mergeCell ref="J4:N4"/>
  </mergeCells>
  <pageMargins left="0.7" right="0.7" top="0.75" bottom="0.75" header="0.3" footer="0.3"/>
  <pageSetup orientation="portrait" r:id="rId1"/>
  <ignoredErrors>
    <ignoredError sqref="H5:H6 H7 H96:H101 H71:H79 H35:H42 H25:H26 H13:H14 H9 H8 H10:H12 H17:H18 H20:H21 H15:H16 H22:H24 H19 H28:H30 H32:H33 H27 H34 H31 H44:H45 H47 H49 H51 H53 H56:H61 H63:H69 H43 H70 H62 H54:H55 H52 H50 H48 H46 H81:H89 H94:H95 H80 H90:H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Instituciones</vt:lpstr>
    </vt:vector>
  </TitlesOfParts>
  <Company>IEEPP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Proyección del Plan Anual de Contrataciones</dc:title>
  <dc:creator>Scarlett Raitt</dc:creator>
  <cp:lastModifiedBy>Joaquín Bárcenas</cp:lastModifiedBy>
  <dcterms:created xsi:type="dcterms:W3CDTF">2014-11-04T20:31:35Z</dcterms:created>
  <dcterms:modified xsi:type="dcterms:W3CDTF">2015-02-09T18:12:15Z</dcterms:modified>
</cp:coreProperties>
</file>